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5" windowWidth="18885" windowHeight="11760" activeTab="2"/>
  </bookViews>
  <sheets>
    <sheet name="Definitions" sheetId="1" r:id="rId1"/>
    <sheet name="Source Data" sheetId="3" r:id="rId2"/>
    <sheet name="Trend Analysis" sheetId="4" r:id="rId3"/>
  </sheets>
  <definedNames>
    <definedName name="_xlnm.Print_Area" localSheetId="1">'Source Data'!$A$2:$K$18</definedName>
  </definedNames>
  <calcPr calcId="124519" calcOnSave="0"/>
</workbook>
</file>

<file path=xl/calcChain.xml><?xml version="1.0" encoding="utf-8"?>
<calcChain xmlns="http://schemas.openxmlformats.org/spreadsheetml/2006/main">
  <c r="C11" i="3"/>
  <c r="C14"/>
  <c r="D11"/>
  <c r="D14"/>
  <c r="D15"/>
  <c r="E11"/>
  <c r="E14"/>
  <c r="F11"/>
  <c r="F14"/>
  <c r="F15"/>
  <c r="G11"/>
  <c r="G14"/>
  <c r="H11"/>
  <c r="H14"/>
  <c r="H13"/>
  <c r="I11"/>
  <c r="I14"/>
  <c r="J11"/>
  <c r="J14"/>
  <c r="J15"/>
  <c r="K11"/>
  <c r="K14"/>
  <c r="B11"/>
  <c r="B14"/>
  <c r="B13"/>
  <c r="D13"/>
  <c r="F13"/>
  <c r="J13"/>
  <c r="J12"/>
  <c r="J16"/>
  <c r="J17"/>
  <c r="K12"/>
  <c r="K16"/>
  <c r="K17"/>
  <c r="C12"/>
  <c r="C16"/>
  <c r="C17"/>
  <c r="D12"/>
  <c r="D16"/>
  <c r="D17"/>
  <c r="E12"/>
  <c r="E16"/>
  <c r="E17"/>
  <c r="F12"/>
  <c r="F16"/>
  <c r="F17"/>
  <c r="G12"/>
  <c r="G16"/>
  <c r="G17"/>
  <c r="H12"/>
  <c r="H16"/>
  <c r="H17"/>
  <c r="I12"/>
  <c r="I16"/>
  <c r="I17"/>
  <c r="B12"/>
  <c r="B16"/>
  <c r="B17"/>
  <c r="K9"/>
  <c r="K10"/>
  <c r="J9"/>
  <c r="J10"/>
  <c r="G9"/>
  <c r="H9"/>
  <c r="I9"/>
  <c r="G10"/>
  <c r="H10"/>
  <c r="I10"/>
  <c r="C9"/>
  <c r="D9"/>
  <c r="E9"/>
  <c r="F9"/>
  <c r="C10"/>
  <c r="D10"/>
  <c r="E10"/>
  <c r="F10"/>
  <c r="B10"/>
  <c r="B9"/>
  <c r="E15"/>
  <c r="E13"/>
  <c r="C13"/>
  <c r="C15"/>
  <c r="K15"/>
  <c r="K13"/>
  <c r="I15"/>
  <c r="I13"/>
  <c r="G15"/>
  <c r="G13"/>
  <c r="B15"/>
  <c r="H15"/>
</calcChain>
</file>

<file path=xl/sharedStrings.xml><?xml version="1.0" encoding="utf-8"?>
<sst xmlns="http://schemas.openxmlformats.org/spreadsheetml/2006/main" count="88" uniqueCount="84">
  <si>
    <t>Metric</t>
  </si>
  <si>
    <t>Description</t>
  </si>
  <si>
    <t>Actual Cost</t>
  </si>
  <si>
    <t>Earned Value</t>
  </si>
  <si>
    <t>Planned Value</t>
  </si>
  <si>
    <t>Cost Performance Index</t>
  </si>
  <si>
    <t>Cost Variance</t>
  </si>
  <si>
    <t>Schedule Variance</t>
  </si>
  <si>
    <t>Schedule Performance Index</t>
  </si>
  <si>
    <t>BAC</t>
  </si>
  <si>
    <t>AC</t>
  </si>
  <si>
    <t>EV</t>
  </si>
  <si>
    <t>PV</t>
  </si>
  <si>
    <t>EAC</t>
  </si>
  <si>
    <t>ETC</t>
  </si>
  <si>
    <t>CPI</t>
  </si>
  <si>
    <t>VAC</t>
  </si>
  <si>
    <t>CV</t>
  </si>
  <si>
    <t>SV</t>
  </si>
  <si>
    <t>SPI</t>
  </si>
  <si>
    <t>Status</t>
  </si>
  <si>
    <t>BLACK = Killed or Restore</t>
  </si>
  <si>
    <t>&gt;1.0</t>
  </si>
  <si>
    <t>&gt;0.85</t>
  </si>
  <si>
    <t>&gt;0.65</t>
  </si>
  <si>
    <t>&lt;0.65</t>
  </si>
  <si>
    <t>Comments</t>
  </si>
  <si>
    <t>Average Index</t>
  </si>
  <si>
    <t>Jan</t>
  </si>
  <si>
    <t>Feb</t>
  </si>
  <si>
    <t>Mar</t>
  </si>
  <si>
    <t>Apr</t>
  </si>
  <si>
    <t>May</t>
  </si>
  <si>
    <t>Jun</t>
  </si>
  <si>
    <t>Jul</t>
  </si>
  <si>
    <t>Aug</t>
  </si>
  <si>
    <t>Sep</t>
  </si>
  <si>
    <t>Oct</t>
  </si>
  <si>
    <t>Project Earned Value Analysis</t>
  </si>
  <si>
    <t>Measure of schedule slippage. The difference between the budget for the work actually done so far and the budgeted cost of work scheduled.</t>
  </si>
  <si>
    <t>The expected additional cost to complete.</t>
  </si>
  <si>
    <t>Expected total cost based on the current cost efficiency ratio.</t>
  </si>
  <si>
    <t>Earned Value (EV)</t>
  </si>
  <si>
    <t>Planned Value (PV)</t>
  </si>
  <si>
    <t>Actual Cost (AC)</t>
  </si>
  <si>
    <t>Cost Variance (CV)</t>
  </si>
  <si>
    <t>Schedule Variance (SV)</t>
  </si>
  <si>
    <t>Cost Performance Index (CPI)</t>
  </si>
  <si>
    <t>Schedule Performance Index (SPI)</t>
  </si>
  <si>
    <t>Status based on Average Performance Index</t>
  </si>
  <si>
    <t>Budget at Completion (BAC)</t>
  </si>
  <si>
    <t xml:space="preserve">Amount of budget earned so far based on physical work accomplished, without reference to actual costs. </t>
  </si>
  <si>
    <t>Total costs actually incurred so far.</t>
  </si>
  <si>
    <t>The budget for the physical work scheduled to be completed by the end of the time period.</t>
  </si>
  <si>
    <t>New baseline set</t>
  </si>
  <si>
    <t>N/A</t>
  </si>
  <si>
    <t>The schedule efficiency ratio. An SPI of 1.0 means that the project is exactly on schedule.</t>
  </si>
  <si>
    <t>RED = Needs immediate attention</t>
  </si>
  <si>
    <t>Abbrev.</t>
  </si>
  <si>
    <t>Budget at Completion</t>
  </si>
  <si>
    <t xml:space="preserve">Project Earned Value Analysis measures the health of a project by looking at cost information and schedule information concurrently. It tells you whether the project is on schedule and on budget, as well as whether the project is on budget for the amount of work done so far. </t>
  </si>
  <si>
    <t>Baseline cost for 100% of project.</t>
  </si>
  <si>
    <t>Cost efficiency ratio. A CPI of 1.00 means that the costs so far are exactly the same as the budget for work actually done so far.</t>
  </si>
  <si>
    <t>Estimate to Completion</t>
  </si>
  <si>
    <t>Estimate at Completion</t>
  </si>
  <si>
    <t>Variance at Completion</t>
  </si>
  <si>
    <t>Formula/Value</t>
  </si>
  <si>
    <t>Earned Value/
Actual Cost
EV/AC</t>
  </si>
  <si>
    <t>Earned Value–Planned Value
EV–PV</t>
  </si>
  <si>
    <t>Earned Value/Planned Value
EV/PV</t>
  </si>
  <si>
    <t>Estimate at Completion–Actual Cost
EAC–AC</t>
  </si>
  <si>
    <t>Estimated cost overrun at the end of project.</t>
  </si>
  <si>
    <t>Budget at Completion/Cost Performance Index
BAC/CPI</t>
  </si>
  <si>
    <t>Average of CPI &amp; SPI.</t>
  </si>
  <si>
    <t>Budget at Completion–Estimate at Completion
BAC–EAC</t>
  </si>
  <si>
    <t>GREEN = On track</t>
  </si>
  <si>
    <t>YELLOW = Slightly behind schedule or budget</t>
  </si>
  <si>
    <t>(Cost Performance Index+Schedule Performance Index)/2
(CPI+SPI)/2</t>
  </si>
  <si>
    <t>Estimate to Completion (ETC)</t>
  </si>
  <si>
    <t>Estimate at Completion (EAC)</t>
  </si>
  <si>
    <t>Variance at Completion (VAC)</t>
  </si>
  <si>
    <t>&lt;ProjectNameHere&gt;</t>
  </si>
  <si>
    <t>Earned Value–Actual Cost
EV–AC</t>
  </si>
  <si>
    <t>Measure of cost overrun. The difference between the budget for the work actually done so far and the actual costs so far.</t>
  </si>
</sst>
</file>

<file path=xl/styles.xml><?xml version="1.0" encoding="utf-8"?>
<styleSheet xmlns="http://schemas.openxmlformats.org/spreadsheetml/2006/main">
  <numFmts count="2">
    <numFmt numFmtId="5" formatCode="&quot;$&quot;#,##0_);\(&quot;$&quot;#,##0\)"/>
    <numFmt numFmtId="172" formatCode="0_);[Red]\(0\)"/>
  </numFmts>
  <fonts count="8">
    <font>
      <sz val="10"/>
      <name val="Arial"/>
    </font>
    <font>
      <sz val="10"/>
      <name val="Arial"/>
    </font>
    <font>
      <sz val="8"/>
      <name val="Arial"/>
    </font>
    <font>
      <b/>
      <sz val="10"/>
      <name val="Arial"/>
      <family val="2"/>
    </font>
    <font>
      <b/>
      <sz val="10"/>
      <color indexed="9"/>
      <name val="Arial"/>
      <family val="2"/>
    </font>
    <font>
      <sz val="10"/>
      <name val="Arial"/>
      <family val="2"/>
    </font>
    <font>
      <b/>
      <sz val="12"/>
      <name val="Arial"/>
      <family val="2"/>
    </font>
    <font>
      <sz val="9"/>
      <name val="Arial"/>
      <family val="2"/>
    </font>
  </fonts>
  <fills count="5">
    <fill>
      <patternFill patternType="none"/>
    </fill>
    <fill>
      <patternFill patternType="gray125"/>
    </fill>
    <fill>
      <patternFill patternType="solid">
        <fgColor indexed="42"/>
        <bgColor indexed="64"/>
      </patternFill>
    </fill>
    <fill>
      <patternFill patternType="solid">
        <fgColor indexed="8"/>
        <bgColor indexed="64"/>
      </patternFill>
    </fill>
    <fill>
      <patternFill patternType="solid">
        <fgColor indexed="47"/>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64"/>
      </left>
      <right/>
      <top/>
      <bottom style="thin">
        <color indexed="64"/>
      </bottom>
      <diagonal/>
    </border>
    <border>
      <left style="thin">
        <color indexed="55"/>
      </left>
      <right/>
      <top/>
      <bottom style="thin">
        <color indexed="64"/>
      </bottom>
      <diagonal/>
    </border>
    <border>
      <left/>
      <right style="thin">
        <color indexed="64"/>
      </right>
      <top/>
      <bottom style="thin">
        <color indexed="64"/>
      </bottom>
      <diagonal/>
    </border>
    <border>
      <left style="thin">
        <color indexed="55"/>
      </left>
      <right style="thin">
        <color indexed="55"/>
      </right>
      <top/>
      <bottom style="thin">
        <color indexed="64"/>
      </bottom>
      <diagonal/>
    </border>
    <border>
      <left/>
      <right/>
      <top/>
      <bottom style="thin">
        <color indexed="55"/>
      </bottom>
      <diagonal/>
    </border>
    <border>
      <left/>
      <right/>
      <top style="thin">
        <color indexed="55"/>
      </top>
      <bottom style="thin">
        <color indexed="55"/>
      </bottom>
      <diagonal/>
    </border>
    <border>
      <left/>
      <right style="thin">
        <color indexed="64"/>
      </right>
      <top style="thin">
        <color indexed="55"/>
      </top>
      <bottom style="thin">
        <color indexed="55"/>
      </bottom>
      <diagonal/>
    </border>
    <border>
      <left/>
      <right style="thin">
        <color indexed="64"/>
      </right>
      <top/>
      <bottom style="thin">
        <color indexed="55"/>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55"/>
      </top>
      <bottom style="thin">
        <color indexed="64"/>
      </bottom>
      <diagonal/>
    </border>
    <border>
      <left style="thin">
        <color indexed="64"/>
      </left>
      <right style="thin">
        <color indexed="64"/>
      </right>
      <top style="thin">
        <color indexed="55"/>
      </top>
      <bottom/>
      <diagonal/>
    </border>
    <border>
      <left style="thin">
        <color indexed="64"/>
      </left>
      <right style="thin">
        <color indexed="64"/>
      </right>
      <top/>
      <bottom style="thin">
        <color indexed="55"/>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67">
    <xf numFmtId="0" fontId="0" fillId="0" borderId="0" xfId="0"/>
    <xf numFmtId="0" fontId="0" fillId="0" borderId="0" xfId="0" applyAlignment="1">
      <alignment horizontal="center"/>
    </xf>
    <xf numFmtId="9" fontId="0" fillId="0" borderId="0" xfId="1" applyFont="1"/>
    <xf numFmtId="2" fontId="0" fillId="2" borderId="1" xfId="0" applyNumberFormat="1" applyFill="1" applyBorder="1" applyAlignment="1" applyProtection="1">
      <alignment horizontal="center"/>
    </xf>
    <xf numFmtId="172" fontId="4" fillId="3" borderId="1" xfId="0" applyNumberFormat="1" applyFont="1" applyFill="1" applyBorder="1" applyAlignment="1" applyProtection="1">
      <alignment horizontal="center" vertical="center"/>
    </xf>
    <xf numFmtId="0" fontId="0" fillId="0" borderId="0" xfId="0" applyBorder="1" applyProtection="1">
      <protection locked="0"/>
    </xf>
    <xf numFmtId="0" fontId="0" fillId="0" borderId="0" xfId="0" applyBorder="1" applyAlignment="1" applyProtection="1">
      <alignment wrapText="1"/>
      <protection locked="0"/>
    </xf>
    <xf numFmtId="0" fontId="0" fillId="0" borderId="0" xfId="0" applyBorder="1" applyAlignment="1" applyProtection="1">
      <alignment horizontal="center"/>
      <protection locked="0"/>
    </xf>
    <xf numFmtId="0" fontId="0" fillId="0" borderId="0" xfId="0" applyFill="1" applyBorder="1" applyAlignment="1" applyProtection="1">
      <alignment wrapText="1"/>
      <protection locked="0"/>
    </xf>
    <xf numFmtId="0" fontId="5" fillId="0" borderId="0" xfId="0" applyFont="1" applyFill="1" applyAlignment="1">
      <alignment vertical="center" wrapText="1"/>
    </xf>
    <xf numFmtId="0" fontId="0" fillId="0" borderId="2" xfId="0" applyBorder="1" applyAlignment="1">
      <alignment wrapText="1"/>
    </xf>
    <xf numFmtId="0" fontId="0" fillId="0" borderId="2" xfId="0" applyBorder="1" applyAlignment="1">
      <alignment horizontal="center"/>
    </xf>
    <xf numFmtId="0" fontId="0" fillId="0" borderId="1" xfId="0" applyFill="1" applyBorder="1" applyAlignment="1" applyProtection="1">
      <alignment horizontal="left" wrapText="1"/>
      <protection locked="0"/>
    </xf>
    <xf numFmtId="5" fontId="5" fillId="0" borderId="3" xfId="0" applyNumberFormat="1" applyFont="1" applyBorder="1" applyAlignment="1" applyProtection="1">
      <alignment horizontal="right"/>
      <protection locked="0"/>
    </xf>
    <xf numFmtId="5" fontId="5" fillId="0" borderId="3" xfId="0" applyNumberFormat="1" applyFont="1" applyFill="1" applyBorder="1" applyAlignment="1" applyProtection="1">
      <alignment horizontal="right"/>
      <protection locked="0"/>
    </xf>
    <xf numFmtId="5" fontId="5" fillId="0" borderId="4" xfId="0" applyNumberFormat="1" applyFont="1" applyBorder="1" applyAlignment="1" applyProtection="1">
      <alignment horizontal="right"/>
      <protection locked="0"/>
    </xf>
    <xf numFmtId="5" fontId="5" fillId="0" borderId="4" xfId="0" applyNumberFormat="1" applyFont="1" applyFill="1" applyBorder="1" applyAlignment="1" applyProtection="1">
      <alignment horizontal="right"/>
      <protection locked="0"/>
    </xf>
    <xf numFmtId="5" fontId="5" fillId="4" borderId="2" xfId="0" applyNumberFormat="1" applyFont="1" applyFill="1" applyBorder="1" applyAlignment="1" applyProtection="1">
      <alignment horizontal="right"/>
    </xf>
    <xf numFmtId="5" fontId="5" fillId="4" borderId="4" xfId="0" applyNumberFormat="1" applyFont="1" applyFill="1" applyBorder="1" applyAlignment="1" applyProtection="1">
      <alignment horizontal="right"/>
    </xf>
    <xf numFmtId="39" fontId="5" fillId="4" borderId="4" xfId="0" applyNumberFormat="1" applyFont="1" applyFill="1" applyBorder="1" applyAlignment="1" applyProtection="1">
      <alignment horizontal="right"/>
    </xf>
    <xf numFmtId="5" fontId="5" fillId="4" borderId="5" xfId="0" applyNumberFormat="1" applyFont="1" applyFill="1" applyBorder="1" applyAlignment="1" applyProtection="1">
      <alignment horizontal="right"/>
    </xf>
    <xf numFmtId="172" fontId="3" fillId="3" borderId="1" xfId="0" applyNumberFormat="1" applyFont="1" applyFill="1" applyBorder="1" applyAlignment="1" applyProtection="1">
      <alignment horizontal="center" vertical="center"/>
    </xf>
    <xf numFmtId="0" fontId="4" fillId="3" borderId="6" xfId="0" applyFont="1" applyFill="1" applyBorder="1" applyAlignment="1" applyProtection="1">
      <alignment horizontal="center"/>
      <protection locked="0"/>
    </xf>
    <xf numFmtId="0" fontId="4" fillId="3" borderId="7" xfId="0" applyFont="1" applyFill="1" applyBorder="1" applyAlignment="1" applyProtection="1">
      <alignment horizontal="center"/>
      <protection locked="0"/>
    </xf>
    <xf numFmtId="0" fontId="4" fillId="3" borderId="8" xfId="0" applyFont="1" applyFill="1" applyBorder="1" applyAlignment="1" applyProtection="1">
      <alignment horizontal="center"/>
      <protection locked="0"/>
    </xf>
    <xf numFmtId="0" fontId="4" fillId="3" borderId="9" xfId="0" applyFont="1" applyFill="1" applyBorder="1" applyAlignment="1" applyProtection="1">
      <alignment horizontal="center"/>
      <protection locked="0"/>
    </xf>
    <xf numFmtId="0" fontId="5" fillId="0" borderId="10" xfId="0" applyFont="1" applyFill="1" applyBorder="1" applyAlignment="1" applyProtection="1">
      <alignment horizontal="left" wrapText="1"/>
      <protection locked="0"/>
    </xf>
    <xf numFmtId="0" fontId="5" fillId="0" borderId="11" xfId="0" applyFont="1" applyFill="1" applyBorder="1" applyAlignment="1" applyProtection="1">
      <alignment horizontal="left" wrapText="1"/>
      <protection locked="0"/>
    </xf>
    <xf numFmtId="172" fontId="5" fillId="0" borderId="11" xfId="0" applyNumberFormat="1" applyFont="1" applyFill="1" applyBorder="1" applyAlignment="1" applyProtection="1">
      <alignment horizontal="left" wrapText="1"/>
      <protection locked="0"/>
    </xf>
    <xf numFmtId="2" fontId="5" fillId="0" borderId="11" xfId="0" applyNumberFormat="1" applyFont="1" applyFill="1" applyBorder="1" applyAlignment="1" applyProtection="1">
      <alignment horizontal="left" wrapText="1"/>
      <protection locked="0"/>
    </xf>
    <xf numFmtId="172" fontId="5" fillId="0" borderId="12" xfId="0" applyNumberFormat="1" applyFont="1" applyFill="1" applyBorder="1" applyAlignment="1" applyProtection="1">
      <alignment horizontal="left" wrapText="1"/>
      <protection locked="0"/>
    </xf>
    <xf numFmtId="2" fontId="5" fillId="0" borderId="0" xfId="0" applyNumberFormat="1" applyFont="1" applyFill="1" applyBorder="1" applyAlignment="1" applyProtection="1">
      <alignment horizontal="left" wrapText="1"/>
      <protection locked="0"/>
    </xf>
    <xf numFmtId="172" fontId="5" fillId="0" borderId="13" xfId="0" applyNumberFormat="1" applyFont="1" applyFill="1" applyBorder="1" applyAlignment="1" applyProtection="1">
      <alignment horizontal="left" vertical="center" wrapText="1"/>
      <protection locked="0"/>
    </xf>
    <xf numFmtId="172" fontId="5" fillId="0" borderId="12" xfId="0" applyNumberFormat="1" applyFont="1" applyFill="1" applyBorder="1" applyAlignment="1" applyProtection="1">
      <alignment horizontal="left" vertical="center" wrapText="1"/>
      <protection locked="0"/>
    </xf>
    <xf numFmtId="0" fontId="0" fillId="0" borderId="14" xfId="0" applyBorder="1" applyProtection="1">
      <protection locked="0"/>
    </xf>
    <xf numFmtId="2" fontId="5" fillId="0" borderId="12" xfId="0" applyNumberFormat="1" applyFont="1" applyFill="1" applyBorder="1" applyAlignment="1" applyProtection="1">
      <alignment horizontal="left" wrapText="1"/>
      <protection locked="0"/>
    </xf>
    <xf numFmtId="0" fontId="4" fillId="3" borderId="15" xfId="0" applyFont="1" applyFill="1" applyBorder="1" applyAlignment="1">
      <alignment horizontal="center"/>
    </xf>
    <xf numFmtId="0" fontId="4" fillId="3" borderId="16" xfId="0" applyFont="1" applyFill="1" applyBorder="1" applyAlignment="1">
      <alignment horizontal="center"/>
    </xf>
    <xf numFmtId="0" fontId="4" fillId="3" borderId="17" xfId="0" applyFont="1" applyFill="1" applyBorder="1" applyAlignment="1">
      <alignment horizontal="center"/>
    </xf>
    <xf numFmtId="0" fontId="0" fillId="0" borderId="18" xfId="0" applyBorder="1"/>
    <xf numFmtId="0" fontId="0" fillId="0" borderId="18" xfId="0" applyBorder="1" applyAlignment="1">
      <alignment horizontal="center"/>
    </xf>
    <xf numFmtId="0" fontId="0" fillId="0" borderId="18" xfId="0" applyBorder="1" applyAlignment="1">
      <alignment wrapText="1"/>
    </xf>
    <xf numFmtId="0" fontId="0" fillId="0" borderId="2" xfId="0" applyBorder="1"/>
    <xf numFmtId="0" fontId="0" fillId="0" borderId="19" xfId="0" applyBorder="1" applyAlignment="1">
      <alignment horizontal="center"/>
    </xf>
    <xf numFmtId="0" fontId="0" fillId="0" borderId="19" xfId="0" applyBorder="1" applyAlignment="1">
      <alignment wrapText="1"/>
    </xf>
    <xf numFmtId="0" fontId="0" fillId="0" borderId="3" xfId="0" applyBorder="1" applyAlignment="1">
      <alignment horizontal="center"/>
    </xf>
    <xf numFmtId="0" fontId="0" fillId="0" borderId="3" xfId="0" applyBorder="1" applyAlignment="1">
      <alignment wrapText="1"/>
    </xf>
    <xf numFmtId="0" fontId="0" fillId="0" borderId="20" xfId="0" applyBorder="1" applyAlignment="1">
      <alignment horizontal="center"/>
    </xf>
    <xf numFmtId="0" fontId="0" fillId="0" borderId="20" xfId="0" applyBorder="1" applyAlignment="1">
      <alignment wrapText="1"/>
    </xf>
    <xf numFmtId="0" fontId="0" fillId="0" borderId="21" xfId="0" applyBorder="1" applyAlignment="1">
      <alignment horizontal="center"/>
    </xf>
    <xf numFmtId="0" fontId="0" fillId="0" borderId="21" xfId="0" applyBorder="1" applyAlignment="1">
      <alignment wrapText="1"/>
    </xf>
    <xf numFmtId="0" fontId="0" fillId="0" borderId="4" xfId="0" applyBorder="1" applyAlignment="1">
      <alignment horizontal="center"/>
    </xf>
    <xf numFmtId="0" fontId="0" fillId="0" borderId="4" xfId="0" applyBorder="1" applyAlignment="1">
      <alignment wrapText="1"/>
    </xf>
    <xf numFmtId="0" fontId="0" fillId="0" borderId="22" xfId="0" applyBorder="1"/>
    <xf numFmtId="0" fontId="0" fillId="0" borderId="22" xfId="0" applyBorder="1" applyAlignment="1">
      <alignment horizontal="center"/>
    </xf>
    <xf numFmtId="0" fontId="0" fillId="0" borderId="22" xfId="0" applyBorder="1" applyAlignment="1">
      <alignment wrapText="1"/>
    </xf>
    <xf numFmtId="0" fontId="0" fillId="0" borderId="22" xfId="0" applyBorder="1" applyAlignment="1">
      <alignment horizontal="center" wrapText="1"/>
    </xf>
    <xf numFmtId="0" fontId="0" fillId="0" borderId="4" xfId="0" applyBorder="1"/>
    <xf numFmtId="0" fontId="0" fillId="0" borderId="4" xfId="0" applyBorder="1" applyAlignment="1">
      <alignment horizontal="center" wrapText="1"/>
    </xf>
    <xf numFmtId="0" fontId="0" fillId="0" borderId="19" xfId="0" applyBorder="1" applyAlignment="1">
      <alignment horizontal="center" wrapText="1"/>
    </xf>
    <xf numFmtId="0" fontId="0" fillId="0" borderId="3" xfId="0" applyBorder="1" applyAlignment="1">
      <alignment horizontal="center" wrapText="1"/>
    </xf>
    <xf numFmtId="0" fontId="0" fillId="0" borderId="20" xfId="0" applyBorder="1"/>
    <xf numFmtId="0" fontId="0" fillId="0" borderId="21" xfId="0" applyBorder="1"/>
    <xf numFmtId="0" fontId="0" fillId="0" borderId="19" xfId="0" applyBorder="1"/>
    <xf numFmtId="0" fontId="0" fillId="0" borderId="3" xfId="0" applyBorder="1"/>
    <xf numFmtId="0" fontId="7" fillId="0" borderId="0" xfId="0" applyFont="1" applyFill="1" applyAlignment="1">
      <alignment horizontal="left" vertical="center" wrapText="1"/>
    </xf>
    <xf numFmtId="0" fontId="6" fillId="0" borderId="0" xfId="0" applyFont="1" applyFill="1" applyBorder="1" applyAlignment="1" applyProtection="1">
      <alignment horizontal="left"/>
      <protection locked="0"/>
    </xf>
  </cellXfs>
  <cellStyles count="2">
    <cellStyle name="Normal" xfId="0" builtinId="0"/>
    <cellStyle name="Percent" xfId="1" builtinId="5"/>
  </cellStyles>
  <dxfs count="6">
    <dxf>
      <font>
        <b/>
        <i val="0"/>
        <condense val="0"/>
        <extend val="0"/>
        <color indexed="9"/>
      </font>
      <fill>
        <patternFill>
          <bgColor indexed="16"/>
        </patternFill>
      </fill>
    </dxf>
    <dxf>
      <font>
        <b/>
        <i val="0"/>
        <condense val="0"/>
        <extend val="0"/>
        <color indexed="18"/>
      </font>
      <fill>
        <patternFill>
          <bgColor indexed="26"/>
        </patternFill>
      </fill>
    </dxf>
    <dxf>
      <font>
        <b/>
        <i val="0"/>
        <condense val="0"/>
        <extend val="0"/>
        <color indexed="43"/>
      </font>
      <fill>
        <patternFill>
          <bgColor indexed="57"/>
        </patternFill>
      </fill>
    </dxf>
    <dxf>
      <font>
        <b/>
        <i val="0"/>
        <condense val="0"/>
        <extend val="0"/>
        <color indexed="9"/>
      </font>
      <fill>
        <patternFill>
          <bgColor indexed="10"/>
        </patternFill>
      </fill>
    </dxf>
    <dxf>
      <font>
        <b/>
        <i val="0"/>
        <condense val="0"/>
        <extend val="0"/>
        <color indexed="16"/>
      </font>
      <fill>
        <patternFill>
          <bgColor indexed="13"/>
        </patternFill>
      </fill>
    </dxf>
    <dxf>
      <font>
        <b/>
        <i val="0"/>
        <condense val="0"/>
        <extend val="0"/>
        <color indexed="43"/>
      </font>
      <fill>
        <patternFill>
          <bgColor indexed="5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Performance Index</a:t>
            </a:r>
          </a:p>
        </c:rich>
      </c:tx>
      <c:layout>
        <c:manualLayout>
          <c:xMode val="edge"/>
          <c:yMode val="edge"/>
          <c:x val="0.37864145622573875"/>
          <c:y val="3.1413612565445025E-2"/>
        </c:manualLayout>
      </c:layout>
      <c:spPr>
        <a:noFill/>
        <a:ln w="25400">
          <a:noFill/>
        </a:ln>
      </c:spPr>
    </c:title>
    <c:plotArea>
      <c:layout>
        <c:manualLayout>
          <c:layoutTarget val="inner"/>
          <c:xMode val="edge"/>
          <c:yMode val="edge"/>
          <c:x val="0.12945004274442939"/>
          <c:y val="0.18324630752810497"/>
          <c:w val="0.84789777997601257"/>
          <c:h val="0.57068135773038409"/>
        </c:manualLayout>
      </c:layout>
      <c:lineChart>
        <c:grouping val="standard"/>
        <c:ser>
          <c:idx val="0"/>
          <c:order val="0"/>
          <c:tx>
            <c:strRef>
              <c:f>'Source Data'!$A$11</c:f>
              <c:strCache>
                <c:ptCount val="1"/>
                <c:pt idx="0">
                  <c:v>Cost Performance Index (CPI)</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'Source Data'!$B$4:$K$4</c:f>
              <c:strCache>
                <c:ptCount val="10"/>
                <c:pt idx="0">
                  <c:v>Jan</c:v>
                </c:pt>
                <c:pt idx="1">
                  <c:v>Feb</c:v>
                </c:pt>
                <c:pt idx="2">
                  <c:v>Mar</c:v>
                </c:pt>
                <c:pt idx="3">
                  <c:v>Apr</c:v>
                </c:pt>
                <c:pt idx="4">
                  <c:v>May</c:v>
                </c:pt>
                <c:pt idx="5">
                  <c:v>Jun</c:v>
                </c:pt>
                <c:pt idx="6">
                  <c:v>Jul</c:v>
                </c:pt>
                <c:pt idx="7">
                  <c:v>Aug</c:v>
                </c:pt>
                <c:pt idx="8">
                  <c:v>Sep</c:v>
                </c:pt>
                <c:pt idx="9">
                  <c:v>Oct</c:v>
                </c:pt>
              </c:strCache>
            </c:strRef>
          </c:cat>
          <c:val>
            <c:numRef>
              <c:f>'Source Data'!$B$11:$K$11</c:f>
              <c:numCache>
                <c:formatCode>#,##0.00_);\(#,##0.00\)</c:formatCode>
                <c:ptCount val="10"/>
                <c:pt idx="0">
                  <c:v>1</c:v>
                </c:pt>
                <c:pt idx="1">
                  <c:v>0.97560975609756095</c:v>
                </c:pt>
                <c:pt idx="2">
                  <c:v>0.95238095238095233</c:v>
                </c:pt>
                <c:pt idx="3">
                  <c:v>0.75</c:v>
                </c:pt>
                <c:pt idx="4">
                  <c:v>0.9375</c:v>
                </c:pt>
                <c:pt idx="5">
                  <c:v>0.8</c:v>
                </c:pt>
                <c:pt idx="6">
                  <c:v>0.9375</c:v>
                </c:pt>
                <c:pt idx="7">
                  <c:v>0.88888888888888884</c:v>
                </c:pt>
                <c:pt idx="8">
                  <c:v>0.94915254237288138</c:v>
                </c:pt>
                <c:pt idx="9">
                  <c:v>0.91803278688524592</c:v>
                </c:pt>
              </c:numCache>
            </c:numRef>
          </c:val>
        </c:ser>
        <c:ser>
          <c:idx val="1"/>
          <c:order val="1"/>
          <c:tx>
            <c:strRef>
              <c:f>'Source Data'!$A$12</c:f>
              <c:strCache>
                <c:ptCount val="1"/>
                <c:pt idx="0">
                  <c:v>Schedule Performance Index (SPI)</c:v>
                </c:pt>
              </c:strCache>
            </c:strRef>
          </c:tx>
          <c:spPr>
            <a:ln w="12700">
              <a:solidFill>
                <a:srgbClr val="FF0000"/>
              </a:solidFill>
              <a:prstDash val="solid"/>
            </a:ln>
          </c:spPr>
          <c:marker>
            <c:symbol val="square"/>
            <c:size val="5"/>
            <c:spPr>
              <a:solidFill>
                <a:srgbClr val="FF0000"/>
              </a:solidFill>
              <a:ln>
                <a:solidFill>
                  <a:srgbClr val="FF0000"/>
                </a:solidFill>
                <a:prstDash val="solid"/>
              </a:ln>
            </c:spPr>
          </c:marker>
          <c:cat>
            <c:strRef>
              <c:f>'Source Data'!$B$4:$K$4</c:f>
              <c:strCache>
                <c:ptCount val="10"/>
                <c:pt idx="0">
                  <c:v>Jan</c:v>
                </c:pt>
                <c:pt idx="1">
                  <c:v>Feb</c:v>
                </c:pt>
                <c:pt idx="2">
                  <c:v>Mar</c:v>
                </c:pt>
                <c:pt idx="3">
                  <c:v>Apr</c:v>
                </c:pt>
                <c:pt idx="4">
                  <c:v>May</c:v>
                </c:pt>
                <c:pt idx="5">
                  <c:v>Jun</c:v>
                </c:pt>
                <c:pt idx="6">
                  <c:v>Jul</c:v>
                </c:pt>
                <c:pt idx="7">
                  <c:v>Aug</c:v>
                </c:pt>
                <c:pt idx="8">
                  <c:v>Sep</c:v>
                </c:pt>
                <c:pt idx="9">
                  <c:v>Oct</c:v>
                </c:pt>
              </c:strCache>
            </c:strRef>
          </c:cat>
          <c:val>
            <c:numRef>
              <c:f>'Source Data'!$B$12:$K$12</c:f>
              <c:numCache>
                <c:formatCode>#,##0.00_);\(#,##0.00\)</c:formatCode>
                <c:ptCount val="10"/>
                <c:pt idx="0">
                  <c:v>1</c:v>
                </c:pt>
                <c:pt idx="1">
                  <c:v>0.90909090909090906</c:v>
                </c:pt>
                <c:pt idx="2">
                  <c:v>0.92307692307692313</c:v>
                </c:pt>
                <c:pt idx="3">
                  <c:v>0.81818181818181823</c:v>
                </c:pt>
                <c:pt idx="4">
                  <c:v>1.0344827586206897</c:v>
                </c:pt>
                <c:pt idx="5">
                  <c:v>0.86486486486486491</c:v>
                </c:pt>
                <c:pt idx="6">
                  <c:v>0.95744680851063835</c:v>
                </c:pt>
                <c:pt idx="7">
                  <c:v>0.94117647058823528</c:v>
                </c:pt>
                <c:pt idx="8">
                  <c:v>0.96551724137931039</c:v>
                </c:pt>
                <c:pt idx="9">
                  <c:v>0.93333333333333335</c:v>
                </c:pt>
              </c:numCache>
            </c:numRef>
          </c:val>
        </c:ser>
        <c:marker val="1"/>
        <c:axId val="127319040"/>
        <c:axId val="127326080"/>
      </c:lineChart>
      <c:catAx>
        <c:axId val="127319040"/>
        <c:scaling>
          <c:orientation val="minMax"/>
        </c:scaling>
        <c:axPos val="b"/>
        <c:title>
          <c:tx>
            <c:rich>
              <a:bodyPr/>
              <a:lstStyle/>
              <a:p>
                <a:pPr>
                  <a:defRPr sz="1000" b="1" i="0" u="none" strike="noStrike" baseline="0">
                    <a:solidFill>
                      <a:srgbClr val="000000"/>
                    </a:solidFill>
                    <a:latin typeface="Arial"/>
                    <a:ea typeface="Arial"/>
                    <a:cs typeface="Arial"/>
                  </a:defRPr>
                </a:pPr>
                <a:r>
                  <a:rPr lang="en-US"/>
                  <a:t>Period</a:t>
                </a:r>
              </a:p>
            </c:rich>
          </c:tx>
          <c:layout>
            <c:manualLayout>
              <c:xMode val="edge"/>
              <c:yMode val="edge"/>
              <c:x val="0.51618207918184988"/>
              <c:y val="0.835079633370436"/>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7326080"/>
        <c:crosses val="autoZero"/>
        <c:auto val="1"/>
        <c:lblAlgn val="ctr"/>
        <c:lblOffset val="100"/>
        <c:tickLblSkip val="1"/>
        <c:tickMarkSkip val="1"/>
      </c:catAx>
      <c:valAx>
        <c:axId val="127326080"/>
        <c:scaling>
          <c:orientation val="minMax"/>
          <c:min val="0.5"/>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Efficiency</a:t>
                </a:r>
              </a:p>
            </c:rich>
          </c:tx>
          <c:layout>
            <c:manualLayout>
              <c:xMode val="edge"/>
              <c:yMode val="edge"/>
              <c:x val="2.5889967637540454E-2"/>
              <c:y val="0.38481730359621275"/>
            </c:manualLayout>
          </c:layout>
          <c:spPr>
            <a:noFill/>
            <a:ln w="25400">
              <a:noFill/>
            </a:ln>
          </c:spPr>
        </c:title>
        <c:numFmt formatCode="#,##0.00_);\(#,##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7319040"/>
        <c:crosses val="autoZero"/>
        <c:crossBetween val="between"/>
        <c:majorUnit val="0.1"/>
      </c:valAx>
      <c:spPr>
        <a:gradFill rotWithShape="0">
          <a:gsLst>
            <a:gs pos="0">
              <a:srgbClr val="C0C0C0"/>
            </a:gs>
            <a:gs pos="100000">
              <a:srgbClr val="FFFFFF"/>
            </a:gs>
          </a:gsLst>
          <a:lin ang="18900000" scaled="1"/>
        </a:gradFill>
        <a:ln w="12700">
          <a:solidFill>
            <a:srgbClr val="808080"/>
          </a:solidFill>
          <a:prstDash val="solid"/>
        </a:ln>
      </c:spPr>
    </c:plotArea>
    <c:legend>
      <c:legendPos val="b"/>
      <c:layout>
        <c:manualLayout>
          <c:xMode val="edge"/>
          <c:yMode val="edge"/>
          <c:x val="0.19255697406756192"/>
          <c:y val="0.92670267001965068"/>
          <c:w val="0.72168403706818207"/>
          <c:h val="5.759162303664922E-2"/>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t>Variance Analysis</a:t>
            </a:r>
          </a:p>
        </c:rich>
      </c:tx>
      <c:layout>
        <c:manualLayout>
          <c:xMode val="edge"/>
          <c:yMode val="edge"/>
          <c:x val="0.38511394813512384"/>
          <c:y val="3.1413612565445025E-2"/>
        </c:manualLayout>
      </c:layout>
      <c:spPr>
        <a:noFill/>
        <a:ln w="25400">
          <a:noFill/>
        </a:ln>
      </c:spPr>
    </c:title>
    <c:plotArea>
      <c:layout>
        <c:manualLayout>
          <c:layoutTarget val="inner"/>
          <c:xMode val="edge"/>
          <c:yMode val="edge"/>
          <c:x val="0.14077692148456697"/>
          <c:y val="0.18324630752810497"/>
          <c:w val="0.83657090123587496"/>
          <c:h val="0.57068135773038409"/>
        </c:manualLayout>
      </c:layout>
      <c:lineChart>
        <c:grouping val="standard"/>
        <c:ser>
          <c:idx val="0"/>
          <c:order val="0"/>
          <c:tx>
            <c:strRef>
              <c:f>'Source Data'!$A$9</c:f>
              <c:strCache>
                <c:ptCount val="1"/>
                <c:pt idx="0">
                  <c:v>Cost Variance (CV)</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'Source Data'!$B$4:$K$4</c:f>
              <c:strCache>
                <c:ptCount val="10"/>
                <c:pt idx="0">
                  <c:v>Jan</c:v>
                </c:pt>
                <c:pt idx="1">
                  <c:v>Feb</c:v>
                </c:pt>
                <c:pt idx="2">
                  <c:v>Mar</c:v>
                </c:pt>
                <c:pt idx="3">
                  <c:v>Apr</c:v>
                </c:pt>
                <c:pt idx="4">
                  <c:v>May</c:v>
                </c:pt>
                <c:pt idx="5">
                  <c:v>Jun</c:v>
                </c:pt>
                <c:pt idx="6">
                  <c:v>Jul</c:v>
                </c:pt>
                <c:pt idx="7">
                  <c:v>Aug</c:v>
                </c:pt>
                <c:pt idx="8">
                  <c:v>Sep</c:v>
                </c:pt>
                <c:pt idx="9">
                  <c:v>Oct</c:v>
                </c:pt>
              </c:strCache>
            </c:strRef>
          </c:cat>
          <c:val>
            <c:numRef>
              <c:f>'Source Data'!$B$9:$K$9</c:f>
              <c:numCache>
                <c:formatCode>"$"#,##0_);\("$"#,##0\)</c:formatCode>
                <c:ptCount val="10"/>
                <c:pt idx="0">
                  <c:v>0</c:v>
                </c:pt>
                <c:pt idx="1">
                  <c:v>-5</c:v>
                </c:pt>
                <c:pt idx="2">
                  <c:v>-15</c:v>
                </c:pt>
                <c:pt idx="3">
                  <c:v>-150</c:v>
                </c:pt>
                <c:pt idx="4">
                  <c:v>-50</c:v>
                </c:pt>
                <c:pt idx="5">
                  <c:v>-200</c:v>
                </c:pt>
                <c:pt idx="6">
                  <c:v>-75</c:v>
                </c:pt>
                <c:pt idx="7">
                  <c:v>-150</c:v>
                </c:pt>
                <c:pt idx="8">
                  <c:v>-75</c:v>
                </c:pt>
                <c:pt idx="9">
                  <c:v>-125</c:v>
                </c:pt>
              </c:numCache>
            </c:numRef>
          </c:val>
        </c:ser>
        <c:ser>
          <c:idx val="1"/>
          <c:order val="1"/>
          <c:tx>
            <c:strRef>
              <c:f>'Source Data'!$A$10</c:f>
              <c:strCache>
                <c:ptCount val="1"/>
                <c:pt idx="0">
                  <c:v>Schedule Variance (SV)</c:v>
                </c:pt>
              </c:strCache>
            </c:strRef>
          </c:tx>
          <c:spPr>
            <a:ln w="12700">
              <a:solidFill>
                <a:srgbClr val="FF0000"/>
              </a:solidFill>
              <a:prstDash val="solid"/>
            </a:ln>
          </c:spPr>
          <c:marker>
            <c:symbol val="square"/>
            <c:size val="5"/>
            <c:spPr>
              <a:solidFill>
                <a:srgbClr val="FF0000"/>
              </a:solidFill>
              <a:ln>
                <a:solidFill>
                  <a:srgbClr val="FF0000"/>
                </a:solidFill>
                <a:prstDash val="solid"/>
              </a:ln>
            </c:spPr>
          </c:marker>
          <c:cat>
            <c:strRef>
              <c:f>'Source Data'!$B$4:$K$4</c:f>
              <c:strCache>
                <c:ptCount val="10"/>
                <c:pt idx="0">
                  <c:v>Jan</c:v>
                </c:pt>
                <c:pt idx="1">
                  <c:v>Feb</c:v>
                </c:pt>
                <c:pt idx="2">
                  <c:v>Mar</c:v>
                </c:pt>
                <c:pt idx="3">
                  <c:v>Apr</c:v>
                </c:pt>
                <c:pt idx="4">
                  <c:v>May</c:v>
                </c:pt>
                <c:pt idx="5">
                  <c:v>Jun</c:v>
                </c:pt>
                <c:pt idx="6">
                  <c:v>Jul</c:v>
                </c:pt>
                <c:pt idx="7">
                  <c:v>Aug</c:v>
                </c:pt>
                <c:pt idx="8">
                  <c:v>Sep</c:v>
                </c:pt>
                <c:pt idx="9">
                  <c:v>Oct</c:v>
                </c:pt>
              </c:strCache>
            </c:strRef>
          </c:cat>
          <c:val>
            <c:numRef>
              <c:f>'Source Data'!$B$10:$K$10</c:f>
              <c:numCache>
                <c:formatCode>"$"#,##0_);\("$"#,##0\)</c:formatCode>
                <c:ptCount val="10"/>
                <c:pt idx="0">
                  <c:v>0</c:v>
                </c:pt>
                <c:pt idx="1">
                  <c:v>-20</c:v>
                </c:pt>
                <c:pt idx="2">
                  <c:v>-25</c:v>
                </c:pt>
                <c:pt idx="3">
                  <c:v>-100</c:v>
                </c:pt>
                <c:pt idx="4">
                  <c:v>25</c:v>
                </c:pt>
                <c:pt idx="5">
                  <c:v>-125</c:v>
                </c:pt>
                <c:pt idx="6">
                  <c:v>-50</c:v>
                </c:pt>
                <c:pt idx="7">
                  <c:v>-75</c:v>
                </c:pt>
                <c:pt idx="8">
                  <c:v>-50</c:v>
                </c:pt>
                <c:pt idx="9">
                  <c:v>-100</c:v>
                </c:pt>
              </c:numCache>
            </c:numRef>
          </c:val>
        </c:ser>
        <c:ser>
          <c:idx val="2"/>
          <c:order val="2"/>
          <c:tx>
            <c:strRef>
              <c:f>'Source Data'!$A$15</c:f>
              <c:strCache>
                <c:ptCount val="1"/>
                <c:pt idx="0">
                  <c:v>Variance at Completion (VAC)</c:v>
                </c:pt>
              </c:strCache>
            </c:strRef>
          </c:tx>
          <c:spPr>
            <a:ln w="12700">
              <a:solidFill>
                <a:srgbClr val="339933"/>
              </a:solidFill>
              <a:prstDash val="solid"/>
            </a:ln>
          </c:spPr>
          <c:marker>
            <c:symbol val="triangle"/>
            <c:size val="5"/>
            <c:spPr>
              <a:solidFill>
                <a:srgbClr val="339933"/>
              </a:solidFill>
              <a:ln>
                <a:solidFill>
                  <a:srgbClr val="339933"/>
                </a:solidFill>
                <a:prstDash val="solid"/>
              </a:ln>
            </c:spPr>
          </c:marker>
          <c:cat>
            <c:strRef>
              <c:f>'Source Data'!$B$4:$K$4</c:f>
              <c:strCache>
                <c:ptCount val="10"/>
                <c:pt idx="0">
                  <c:v>Jan</c:v>
                </c:pt>
                <c:pt idx="1">
                  <c:v>Feb</c:v>
                </c:pt>
                <c:pt idx="2">
                  <c:v>Mar</c:v>
                </c:pt>
                <c:pt idx="3">
                  <c:v>Apr</c:v>
                </c:pt>
                <c:pt idx="4">
                  <c:v>May</c:v>
                </c:pt>
                <c:pt idx="5">
                  <c:v>Jun</c:v>
                </c:pt>
                <c:pt idx="6">
                  <c:v>Jul</c:v>
                </c:pt>
                <c:pt idx="7">
                  <c:v>Aug</c:v>
                </c:pt>
                <c:pt idx="8">
                  <c:v>Sep</c:v>
                </c:pt>
                <c:pt idx="9">
                  <c:v>Oct</c:v>
                </c:pt>
              </c:strCache>
            </c:strRef>
          </c:cat>
          <c:val>
            <c:numRef>
              <c:f>'Source Data'!$B$15:$K$15</c:f>
              <c:numCache>
                <c:formatCode>"$"#,##0_);\("$"#,##0\)</c:formatCode>
                <c:ptCount val="10"/>
                <c:pt idx="0">
                  <c:v>0</c:v>
                </c:pt>
                <c:pt idx="1">
                  <c:v>-30.75</c:v>
                </c:pt>
                <c:pt idx="2">
                  <c:v>-61.5</c:v>
                </c:pt>
                <c:pt idx="3">
                  <c:v>-410</c:v>
                </c:pt>
                <c:pt idx="4">
                  <c:v>-93.333333333333258</c:v>
                </c:pt>
                <c:pt idx="5">
                  <c:v>-350</c:v>
                </c:pt>
                <c:pt idx="6">
                  <c:v>-93.333333333333258</c:v>
                </c:pt>
                <c:pt idx="7">
                  <c:v>-175</c:v>
                </c:pt>
                <c:pt idx="8">
                  <c:v>-75</c:v>
                </c:pt>
                <c:pt idx="9">
                  <c:v>-125</c:v>
                </c:pt>
              </c:numCache>
            </c:numRef>
          </c:val>
        </c:ser>
        <c:marker val="1"/>
        <c:axId val="103578624"/>
        <c:axId val="103605760"/>
      </c:lineChart>
      <c:catAx>
        <c:axId val="103578624"/>
        <c:scaling>
          <c:orientation val="minMax"/>
        </c:scaling>
        <c:axPos val="b"/>
        <c:title>
          <c:tx>
            <c:rich>
              <a:bodyPr/>
              <a:lstStyle/>
              <a:p>
                <a:pPr>
                  <a:defRPr sz="1000" b="1" i="0" u="none" strike="noStrike" baseline="0">
                    <a:solidFill>
                      <a:srgbClr val="000000"/>
                    </a:solidFill>
                    <a:latin typeface="Arial"/>
                    <a:ea typeface="Arial"/>
                    <a:cs typeface="Arial"/>
                  </a:defRPr>
                </a:pPr>
                <a:r>
                  <a:t>Period</a:t>
                </a:r>
              </a:p>
            </c:rich>
          </c:tx>
          <c:layout>
            <c:manualLayout>
              <c:xMode val="edge"/>
              <c:yMode val="edge"/>
              <c:x val="0.52103644811388872"/>
              <c:y val="0.835079633370436"/>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3605760"/>
        <c:crossesAt val="-450"/>
        <c:auto val="1"/>
        <c:lblAlgn val="ctr"/>
        <c:lblOffset val="100"/>
        <c:tickLblSkip val="1"/>
        <c:tickMarkSkip val="1"/>
      </c:catAx>
      <c:valAx>
        <c:axId val="103605760"/>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t>$ (000)</a:t>
                </a:r>
              </a:p>
            </c:rich>
          </c:tx>
          <c:layout>
            <c:manualLayout>
              <c:xMode val="edge"/>
              <c:yMode val="edge"/>
              <c:x val="2.5889967637540454E-2"/>
              <c:y val="0.41099531406741696"/>
            </c:manualLayout>
          </c:layout>
          <c:spPr>
            <a:noFill/>
            <a:ln w="25400">
              <a:noFill/>
            </a:ln>
          </c:spPr>
        </c:title>
        <c:numFmt formatCode="&quot;$&quot;#,##0_);\(&quot;$&quot;#,##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3578624"/>
        <c:crosses val="autoZero"/>
        <c:crossBetween val="between"/>
      </c:valAx>
      <c:spPr>
        <a:gradFill rotWithShape="0">
          <a:gsLst>
            <a:gs pos="0">
              <a:srgbClr val="C0C0C0"/>
            </a:gs>
            <a:gs pos="100000">
              <a:srgbClr val="FFFFFF"/>
            </a:gs>
          </a:gsLst>
          <a:lin ang="18900000" scaled="1"/>
        </a:gradFill>
        <a:ln w="12700">
          <a:solidFill>
            <a:srgbClr val="808080"/>
          </a:solidFill>
          <a:prstDash val="solid"/>
        </a:ln>
      </c:spPr>
    </c:plotArea>
    <c:legend>
      <c:legendPos val="b"/>
      <c:layout>
        <c:manualLayout>
          <c:xMode val="edge"/>
          <c:yMode val="edge"/>
          <c:wMode val="edge"/>
          <c:hMode val="edge"/>
          <c:x val="6.634321195287482E-2"/>
          <c:y val="0.92670267001965068"/>
          <c:w val="0.93365848686389918"/>
          <c:h val="0.9842942930562999"/>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Earned Value Analysis</a:t>
            </a:r>
          </a:p>
        </c:rich>
      </c:tx>
      <c:layout>
        <c:manualLayout>
          <c:xMode val="edge"/>
          <c:yMode val="edge"/>
          <c:x val="0.35760568763855971"/>
          <c:y val="3.1413612565445025E-2"/>
        </c:manualLayout>
      </c:layout>
      <c:spPr>
        <a:noFill/>
        <a:ln w="25400">
          <a:noFill/>
        </a:ln>
      </c:spPr>
    </c:title>
    <c:plotArea>
      <c:layout>
        <c:manualLayout>
          <c:layoutTarget val="inner"/>
          <c:xMode val="edge"/>
          <c:yMode val="edge"/>
          <c:x val="0.15210380022470454"/>
          <c:y val="0.18324630752810497"/>
          <c:w val="0.82524402249573736"/>
          <c:h val="0.51570746547195256"/>
        </c:manualLayout>
      </c:layout>
      <c:lineChart>
        <c:grouping val="standard"/>
        <c:ser>
          <c:idx val="0"/>
          <c:order val="0"/>
          <c:tx>
            <c:strRef>
              <c:f>'Source Data'!$A$5</c:f>
              <c:strCache>
                <c:ptCount val="1"/>
                <c:pt idx="0">
                  <c:v>Budget at Completion (BAC)</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'Source Data'!$B$4:$K$4</c:f>
              <c:strCache>
                <c:ptCount val="10"/>
                <c:pt idx="0">
                  <c:v>Jan</c:v>
                </c:pt>
                <c:pt idx="1">
                  <c:v>Feb</c:v>
                </c:pt>
                <c:pt idx="2">
                  <c:v>Mar</c:v>
                </c:pt>
                <c:pt idx="3">
                  <c:v>Apr</c:v>
                </c:pt>
                <c:pt idx="4">
                  <c:v>May</c:v>
                </c:pt>
                <c:pt idx="5">
                  <c:v>Jun</c:v>
                </c:pt>
                <c:pt idx="6">
                  <c:v>Jul</c:v>
                </c:pt>
                <c:pt idx="7">
                  <c:v>Aug</c:v>
                </c:pt>
                <c:pt idx="8">
                  <c:v>Sep</c:v>
                </c:pt>
                <c:pt idx="9">
                  <c:v>Oct</c:v>
                </c:pt>
              </c:strCache>
            </c:strRef>
          </c:cat>
          <c:val>
            <c:numRef>
              <c:f>'Source Data'!$B$5:$K$5</c:f>
              <c:numCache>
                <c:formatCode>"$"#,##0_);\("$"#,##0\)</c:formatCode>
                <c:ptCount val="10"/>
                <c:pt idx="0">
                  <c:v>1230</c:v>
                </c:pt>
                <c:pt idx="1">
                  <c:v>1230</c:v>
                </c:pt>
                <c:pt idx="2">
                  <c:v>1230</c:v>
                </c:pt>
                <c:pt idx="3">
                  <c:v>1230</c:v>
                </c:pt>
                <c:pt idx="4">
                  <c:v>1400</c:v>
                </c:pt>
                <c:pt idx="5">
                  <c:v>1400</c:v>
                </c:pt>
                <c:pt idx="6">
                  <c:v>1400</c:v>
                </c:pt>
                <c:pt idx="7">
                  <c:v>1400</c:v>
                </c:pt>
                <c:pt idx="8">
                  <c:v>1400</c:v>
                </c:pt>
                <c:pt idx="9">
                  <c:v>1400</c:v>
                </c:pt>
              </c:numCache>
            </c:numRef>
          </c:val>
        </c:ser>
        <c:ser>
          <c:idx val="1"/>
          <c:order val="1"/>
          <c:tx>
            <c:strRef>
              <c:f>'Source Data'!$A$7</c:f>
              <c:strCache>
                <c:ptCount val="1"/>
                <c:pt idx="0">
                  <c:v>Actual Cost (AC)</c:v>
                </c:pt>
              </c:strCache>
            </c:strRef>
          </c:tx>
          <c:spPr>
            <a:ln w="12700">
              <a:solidFill>
                <a:srgbClr val="FF0000"/>
              </a:solidFill>
              <a:prstDash val="solid"/>
            </a:ln>
          </c:spPr>
          <c:marker>
            <c:symbol val="square"/>
            <c:size val="5"/>
            <c:spPr>
              <a:solidFill>
                <a:srgbClr val="FF0000"/>
              </a:solidFill>
              <a:ln>
                <a:solidFill>
                  <a:srgbClr val="FF0000"/>
                </a:solidFill>
                <a:prstDash val="solid"/>
              </a:ln>
            </c:spPr>
          </c:marker>
          <c:cat>
            <c:strRef>
              <c:f>'Source Data'!$B$4:$K$4</c:f>
              <c:strCache>
                <c:ptCount val="10"/>
                <c:pt idx="0">
                  <c:v>Jan</c:v>
                </c:pt>
                <c:pt idx="1">
                  <c:v>Feb</c:v>
                </c:pt>
                <c:pt idx="2">
                  <c:v>Mar</c:v>
                </c:pt>
                <c:pt idx="3">
                  <c:v>Apr</c:v>
                </c:pt>
                <c:pt idx="4">
                  <c:v>May</c:v>
                </c:pt>
                <c:pt idx="5">
                  <c:v>Jun</c:v>
                </c:pt>
                <c:pt idx="6">
                  <c:v>Jul</c:v>
                </c:pt>
                <c:pt idx="7">
                  <c:v>Aug</c:v>
                </c:pt>
                <c:pt idx="8">
                  <c:v>Sep</c:v>
                </c:pt>
                <c:pt idx="9">
                  <c:v>Oct</c:v>
                </c:pt>
              </c:strCache>
            </c:strRef>
          </c:cat>
          <c:val>
            <c:numRef>
              <c:f>'Source Data'!$B$7:$K$7</c:f>
              <c:numCache>
                <c:formatCode>"$"#,##0_);\("$"#,##0\)</c:formatCode>
                <c:ptCount val="10"/>
                <c:pt idx="0">
                  <c:v>100</c:v>
                </c:pt>
                <c:pt idx="1">
                  <c:v>205</c:v>
                </c:pt>
                <c:pt idx="2">
                  <c:v>315</c:v>
                </c:pt>
                <c:pt idx="3">
                  <c:v>600</c:v>
                </c:pt>
                <c:pt idx="4">
                  <c:v>800</c:v>
                </c:pt>
                <c:pt idx="5">
                  <c:v>1000</c:v>
                </c:pt>
                <c:pt idx="6">
                  <c:v>1200</c:v>
                </c:pt>
                <c:pt idx="7">
                  <c:v>1350</c:v>
                </c:pt>
                <c:pt idx="8">
                  <c:v>1475</c:v>
                </c:pt>
                <c:pt idx="9">
                  <c:v>1525</c:v>
                </c:pt>
              </c:numCache>
            </c:numRef>
          </c:val>
        </c:ser>
        <c:ser>
          <c:idx val="2"/>
          <c:order val="2"/>
          <c:tx>
            <c:strRef>
              <c:f>'Source Data'!$A$6</c:f>
              <c:strCache>
                <c:ptCount val="1"/>
                <c:pt idx="0">
                  <c:v>Earned Value (EV)</c:v>
                </c:pt>
              </c:strCache>
            </c:strRef>
          </c:tx>
          <c:spPr>
            <a:ln w="12700">
              <a:solidFill>
                <a:srgbClr val="339933"/>
              </a:solidFill>
              <a:prstDash val="solid"/>
            </a:ln>
          </c:spPr>
          <c:marker>
            <c:symbol val="triangle"/>
            <c:size val="5"/>
            <c:spPr>
              <a:solidFill>
                <a:srgbClr val="339933"/>
              </a:solidFill>
              <a:ln>
                <a:solidFill>
                  <a:srgbClr val="339933"/>
                </a:solidFill>
                <a:prstDash val="solid"/>
              </a:ln>
            </c:spPr>
          </c:marker>
          <c:cat>
            <c:strRef>
              <c:f>'Source Data'!$B$4:$K$4</c:f>
              <c:strCache>
                <c:ptCount val="10"/>
                <c:pt idx="0">
                  <c:v>Jan</c:v>
                </c:pt>
                <c:pt idx="1">
                  <c:v>Feb</c:v>
                </c:pt>
                <c:pt idx="2">
                  <c:v>Mar</c:v>
                </c:pt>
                <c:pt idx="3">
                  <c:v>Apr</c:v>
                </c:pt>
                <c:pt idx="4">
                  <c:v>May</c:v>
                </c:pt>
                <c:pt idx="5">
                  <c:v>Jun</c:v>
                </c:pt>
                <c:pt idx="6">
                  <c:v>Jul</c:v>
                </c:pt>
                <c:pt idx="7">
                  <c:v>Aug</c:v>
                </c:pt>
                <c:pt idx="8">
                  <c:v>Sep</c:v>
                </c:pt>
                <c:pt idx="9">
                  <c:v>Oct</c:v>
                </c:pt>
              </c:strCache>
            </c:strRef>
          </c:cat>
          <c:val>
            <c:numRef>
              <c:f>'Source Data'!$B$6:$K$6</c:f>
              <c:numCache>
                <c:formatCode>"$"#,##0_);\("$"#,##0\)</c:formatCode>
                <c:ptCount val="10"/>
                <c:pt idx="0">
                  <c:v>100</c:v>
                </c:pt>
                <c:pt idx="1">
                  <c:v>200</c:v>
                </c:pt>
                <c:pt idx="2">
                  <c:v>300</c:v>
                </c:pt>
                <c:pt idx="3">
                  <c:v>450</c:v>
                </c:pt>
                <c:pt idx="4">
                  <c:v>750</c:v>
                </c:pt>
                <c:pt idx="5">
                  <c:v>800</c:v>
                </c:pt>
                <c:pt idx="6">
                  <c:v>1125</c:v>
                </c:pt>
                <c:pt idx="7">
                  <c:v>1200</c:v>
                </c:pt>
                <c:pt idx="8">
                  <c:v>1400</c:v>
                </c:pt>
                <c:pt idx="9">
                  <c:v>1400</c:v>
                </c:pt>
              </c:numCache>
            </c:numRef>
          </c:val>
        </c:ser>
        <c:ser>
          <c:idx val="3"/>
          <c:order val="3"/>
          <c:tx>
            <c:strRef>
              <c:f>'Source Data'!$A$8</c:f>
              <c:strCache>
                <c:ptCount val="1"/>
                <c:pt idx="0">
                  <c:v>Planned Value (PV)</c:v>
                </c:pt>
              </c:strCache>
            </c:strRef>
          </c:tx>
          <c:spPr>
            <a:ln w="12700">
              <a:solidFill>
                <a:srgbClr val="0000FF"/>
              </a:solidFill>
              <a:prstDash val="solid"/>
            </a:ln>
          </c:spPr>
          <c:marker>
            <c:symbol val="x"/>
            <c:size val="5"/>
            <c:spPr>
              <a:noFill/>
              <a:ln>
                <a:solidFill>
                  <a:srgbClr val="0000FF"/>
                </a:solidFill>
                <a:prstDash val="solid"/>
              </a:ln>
            </c:spPr>
          </c:marker>
          <c:cat>
            <c:strRef>
              <c:f>'Source Data'!$B$4:$K$4</c:f>
              <c:strCache>
                <c:ptCount val="10"/>
                <c:pt idx="0">
                  <c:v>Jan</c:v>
                </c:pt>
                <c:pt idx="1">
                  <c:v>Feb</c:v>
                </c:pt>
                <c:pt idx="2">
                  <c:v>Mar</c:v>
                </c:pt>
                <c:pt idx="3">
                  <c:v>Apr</c:v>
                </c:pt>
                <c:pt idx="4">
                  <c:v>May</c:v>
                </c:pt>
                <c:pt idx="5">
                  <c:v>Jun</c:v>
                </c:pt>
                <c:pt idx="6">
                  <c:v>Jul</c:v>
                </c:pt>
                <c:pt idx="7">
                  <c:v>Aug</c:v>
                </c:pt>
                <c:pt idx="8">
                  <c:v>Sep</c:v>
                </c:pt>
                <c:pt idx="9">
                  <c:v>Oct</c:v>
                </c:pt>
              </c:strCache>
            </c:strRef>
          </c:cat>
          <c:val>
            <c:numRef>
              <c:f>'Source Data'!$B$8:$K$8</c:f>
              <c:numCache>
                <c:formatCode>"$"#,##0_);\("$"#,##0\)</c:formatCode>
                <c:ptCount val="10"/>
                <c:pt idx="0">
                  <c:v>100</c:v>
                </c:pt>
                <c:pt idx="1">
                  <c:v>220</c:v>
                </c:pt>
                <c:pt idx="2">
                  <c:v>325</c:v>
                </c:pt>
                <c:pt idx="3">
                  <c:v>550</c:v>
                </c:pt>
                <c:pt idx="4">
                  <c:v>725</c:v>
                </c:pt>
                <c:pt idx="5">
                  <c:v>925</c:v>
                </c:pt>
                <c:pt idx="6">
                  <c:v>1175</c:v>
                </c:pt>
                <c:pt idx="7">
                  <c:v>1275</c:v>
                </c:pt>
                <c:pt idx="8">
                  <c:v>1450</c:v>
                </c:pt>
                <c:pt idx="9">
                  <c:v>1500</c:v>
                </c:pt>
              </c:numCache>
            </c:numRef>
          </c:val>
        </c:ser>
        <c:marker val="1"/>
        <c:axId val="103632256"/>
        <c:axId val="103643008"/>
      </c:lineChart>
      <c:catAx>
        <c:axId val="103632256"/>
        <c:scaling>
          <c:orientation val="minMax"/>
        </c:scaling>
        <c:axPos val="b"/>
        <c:title>
          <c:tx>
            <c:rich>
              <a:bodyPr/>
              <a:lstStyle/>
              <a:p>
                <a:pPr>
                  <a:defRPr sz="1000" b="1" i="0" u="none" strike="noStrike" baseline="0">
                    <a:solidFill>
                      <a:srgbClr val="000000"/>
                    </a:solidFill>
                    <a:latin typeface="Arial"/>
                    <a:ea typeface="Arial"/>
                    <a:cs typeface="Arial"/>
                  </a:defRPr>
                </a:pPr>
                <a:r>
                  <a:rPr lang="en-US"/>
                  <a:t>Period</a:t>
                </a:r>
              </a:p>
            </c:rich>
          </c:tx>
          <c:layout>
            <c:manualLayout>
              <c:xMode val="edge"/>
              <c:yMode val="edge"/>
              <c:x val="0.52750894002327386"/>
              <c:y val="0.78010581138090718"/>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3643008"/>
        <c:crosses val="autoZero"/>
        <c:auto val="1"/>
        <c:lblAlgn val="ctr"/>
        <c:lblOffset val="100"/>
        <c:tickLblSkip val="1"/>
        <c:tickMarkSkip val="1"/>
      </c:catAx>
      <c:valAx>
        <c:axId val="103643008"/>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 (000)</a:t>
                </a:r>
              </a:p>
            </c:rich>
          </c:tx>
          <c:layout>
            <c:manualLayout>
              <c:xMode val="edge"/>
              <c:yMode val="edge"/>
              <c:x val="2.5889967637540454E-2"/>
              <c:y val="0.38219950254909235"/>
            </c:manualLayout>
          </c:layout>
          <c:spPr>
            <a:noFill/>
            <a:ln w="25400">
              <a:noFill/>
            </a:ln>
          </c:spPr>
        </c:title>
        <c:numFmt formatCode="&quot;$&quot;#,##0_);\(&quot;$&quot;#,##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3632256"/>
        <c:crosses val="autoZero"/>
        <c:crossBetween val="between"/>
      </c:valAx>
      <c:spPr>
        <a:gradFill rotWithShape="0">
          <a:gsLst>
            <a:gs pos="0">
              <a:srgbClr val="C0C0C0"/>
            </a:gs>
            <a:gs pos="100000">
              <a:srgbClr val="FFFFFF"/>
            </a:gs>
          </a:gsLst>
          <a:lin ang="18900000" scaled="1"/>
        </a:gradFill>
        <a:ln w="12700">
          <a:solidFill>
            <a:srgbClr val="808080"/>
          </a:solidFill>
          <a:prstDash val="solid"/>
        </a:ln>
      </c:spPr>
    </c:plotArea>
    <c:legend>
      <c:legendPos val="b"/>
      <c:layout>
        <c:manualLayout>
          <c:xMode val="edge"/>
          <c:yMode val="edge"/>
          <c:x val="0.24110066338795028"/>
          <c:y val="0.87172884803012185"/>
          <c:w val="0.64725021022857576"/>
          <c:h val="0.11256571986093356"/>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t>Estimate at Completion</a:t>
            </a:r>
          </a:p>
        </c:rich>
      </c:tx>
      <c:layout>
        <c:manualLayout>
          <c:xMode val="edge"/>
          <c:yMode val="edge"/>
          <c:x val="0.35275131870652088"/>
          <c:y val="3.1413612565445025E-2"/>
        </c:manualLayout>
      </c:layout>
      <c:spPr>
        <a:noFill/>
        <a:ln w="25400">
          <a:noFill/>
        </a:ln>
      </c:spPr>
    </c:title>
    <c:plotArea>
      <c:layout>
        <c:manualLayout>
          <c:layoutTarget val="inner"/>
          <c:xMode val="edge"/>
          <c:yMode val="edge"/>
          <c:x val="0.14724942362178844"/>
          <c:y val="0.15183265480900127"/>
          <c:w val="0.82524402249573736"/>
          <c:h val="0.56282794455060814"/>
        </c:manualLayout>
      </c:layout>
      <c:lineChart>
        <c:grouping val="standard"/>
        <c:ser>
          <c:idx val="0"/>
          <c:order val="0"/>
          <c:tx>
            <c:strRef>
              <c:f>'Source Data'!$A$5</c:f>
              <c:strCache>
                <c:ptCount val="1"/>
                <c:pt idx="0">
                  <c:v>Budget at Completion (BAC)</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'Source Data'!$B$4:$K$4</c:f>
              <c:strCache>
                <c:ptCount val="10"/>
                <c:pt idx="0">
                  <c:v>Jan</c:v>
                </c:pt>
                <c:pt idx="1">
                  <c:v>Feb</c:v>
                </c:pt>
                <c:pt idx="2">
                  <c:v>Mar</c:v>
                </c:pt>
                <c:pt idx="3">
                  <c:v>Apr</c:v>
                </c:pt>
                <c:pt idx="4">
                  <c:v>May</c:v>
                </c:pt>
                <c:pt idx="5">
                  <c:v>Jun</c:v>
                </c:pt>
                <c:pt idx="6">
                  <c:v>Jul</c:v>
                </c:pt>
                <c:pt idx="7">
                  <c:v>Aug</c:v>
                </c:pt>
                <c:pt idx="8">
                  <c:v>Sep</c:v>
                </c:pt>
                <c:pt idx="9">
                  <c:v>Oct</c:v>
                </c:pt>
              </c:strCache>
            </c:strRef>
          </c:cat>
          <c:val>
            <c:numRef>
              <c:f>'Source Data'!$B$5:$K$5</c:f>
              <c:numCache>
                <c:formatCode>"$"#,##0_);\("$"#,##0\)</c:formatCode>
                <c:ptCount val="10"/>
                <c:pt idx="0">
                  <c:v>1230</c:v>
                </c:pt>
                <c:pt idx="1">
                  <c:v>1230</c:v>
                </c:pt>
                <c:pt idx="2">
                  <c:v>1230</c:v>
                </c:pt>
                <c:pt idx="3">
                  <c:v>1230</c:v>
                </c:pt>
                <c:pt idx="4">
                  <c:v>1400</c:v>
                </c:pt>
                <c:pt idx="5">
                  <c:v>1400</c:v>
                </c:pt>
                <c:pt idx="6">
                  <c:v>1400</c:v>
                </c:pt>
                <c:pt idx="7">
                  <c:v>1400</c:v>
                </c:pt>
                <c:pt idx="8">
                  <c:v>1400</c:v>
                </c:pt>
                <c:pt idx="9">
                  <c:v>1400</c:v>
                </c:pt>
              </c:numCache>
            </c:numRef>
          </c:val>
        </c:ser>
        <c:ser>
          <c:idx val="1"/>
          <c:order val="1"/>
          <c:tx>
            <c:strRef>
              <c:f>'Source Data'!$A$14</c:f>
              <c:strCache>
                <c:ptCount val="1"/>
                <c:pt idx="0">
                  <c:v>Estimate at Completion (EAC)</c:v>
                </c:pt>
              </c:strCache>
            </c:strRef>
          </c:tx>
          <c:spPr>
            <a:ln w="12700">
              <a:solidFill>
                <a:srgbClr val="FF0000"/>
              </a:solidFill>
              <a:prstDash val="solid"/>
            </a:ln>
          </c:spPr>
          <c:marker>
            <c:symbol val="square"/>
            <c:size val="5"/>
            <c:spPr>
              <a:solidFill>
                <a:srgbClr val="FF0000"/>
              </a:solidFill>
              <a:ln>
                <a:solidFill>
                  <a:srgbClr val="FF0000"/>
                </a:solidFill>
                <a:prstDash val="solid"/>
              </a:ln>
            </c:spPr>
          </c:marker>
          <c:cat>
            <c:strRef>
              <c:f>'Source Data'!$B$4:$K$4</c:f>
              <c:strCache>
                <c:ptCount val="10"/>
                <c:pt idx="0">
                  <c:v>Jan</c:v>
                </c:pt>
                <c:pt idx="1">
                  <c:v>Feb</c:v>
                </c:pt>
                <c:pt idx="2">
                  <c:v>Mar</c:v>
                </c:pt>
                <c:pt idx="3">
                  <c:v>Apr</c:v>
                </c:pt>
                <c:pt idx="4">
                  <c:v>May</c:v>
                </c:pt>
                <c:pt idx="5">
                  <c:v>Jun</c:v>
                </c:pt>
                <c:pt idx="6">
                  <c:v>Jul</c:v>
                </c:pt>
                <c:pt idx="7">
                  <c:v>Aug</c:v>
                </c:pt>
                <c:pt idx="8">
                  <c:v>Sep</c:v>
                </c:pt>
                <c:pt idx="9">
                  <c:v>Oct</c:v>
                </c:pt>
              </c:strCache>
            </c:strRef>
          </c:cat>
          <c:val>
            <c:numRef>
              <c:f>'Source Data'!$B$14:$K$14</c:f>
              <c:numCache>
                <c:formatCode>"$"#,##0_);\("$"#,##0\)</c:formatCode>
                <c:ptCount val="10"/>
                <c:pt idx="0">
                  <c:v>1230</c:v>
                </c:pt>
                <c:pt idx="1">
                  <c:v>1260.75</c:v>
                </c:pt>
                <c:pt idx="2">
                  <c:v>1291.5</c:v>
                </c:pt>
                <c:pt idx="3">
                  <c:v>1640</c:v>
                </c:pt>
                <c:pt idx="4">
                  <c:v>1493.3333333333333</c:v>
                </c:pt>
                <c:pt idx="5">
                  <c:v>1750</c:v>
                </c:pt>
                <c:pt idx="6">
                  <c:v>1493.3333333333333</c:v>
                </c:pt>
                <c:pt idx="7">
                  <c:v>1575</c:v>
                </c:pt>
                <c:pt idx="8">
                  <c:v>1475</c:v>
                </c:pt>
                <c:pt idx="9">
                  <c:v>1525</c:v>
                </c:pt>
              </c:numCache>
            </c:numRef>
          </c:val>
        </c:ser>
        <c:marker val="1"/>
        <c:axId val="103765888"/>
        <c:axId val="103788928"/>
      </c:lineChart>
      <c:catAx>
        <c:axId val="103765888"/>
        <c:scaling>
          <c:orientation val="minMax"/>
        </c:scaling>
        <c:axPos val="b"/>
        <c:title>
          <c:tx>
            <c:rich>
              <a:bodyPr/>
              <a:lstStyle/>
              <a:p>
                <a:pPr>
                  <a:defRPr sz="900" b="1" i="0" u="none" strike="noStrike" baseline="0">
                    <a:solidFill>
                      <a:srgbClr val="000000"/>
                    </a:solidFill>
                    <a:latin typeface="Arial"/>
                    <a:ea typeface="Arial"/>
                    <a:cs typeface="Arial"/>
                  </a:defRPr>
                </a:pPr>
                <a:r>
                  <a:t>Period</a:t>
                </a:r>
              </a:p>
            </c:rich>
          </c:tx>
          <c:layout>
            <c:manualLayout>
              <c:xMode val="edge"/>
              <c:yMode val="edge"/>
              <c:x val="0.52750894002327386"/>
              <c:y val="0.79319481661650926"/>
            </c:manualLayout>
          </c:layout>
          <c:spPr>
            <a:noFill/>
            <a:ln w="25400">
              <a:noFill/>
            </a:ln>
          </c:spPr>
        </c:title>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3788928"/>
        <c:crosses val="autoZero"/>
        <c:auto val="1"/>
        <c:lblAlgn val="ctr"/>
        <c:lblOffset val="100"/>
        <c:tickLblSkip val="1"/>
        <c:tickMarkSkip val="1"/>
      </c:catAx>
      <c:valAx>
        <c:axId val="103788928"/>
        <c:scaling>
          <c:orientation val="minMax"/>
          <c:min val="1000"/>
        </c:scaling>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t>$(000)</a:t>
                </a:r>
              </a:p>
            </c:rich>
          </c:tx>
          <c:layout>
            <c:manualLayout>
              <c:xMode val="edge"/>
              <c:yMode val="edge"/>
              <c:x val="2.4271844660194174E-2"/>
              <c:y val="0.3795817015019719"/>
            </c:manualLayout>
          </c:layout>
          <c:spPr>
            <a:noFill/>
            <a:ln w="25400">
              <a:noFill/>
            </a:ln>
          </c:spPr>
        </c:title>
        <c:numFmt formatCode="&quot;$&quot;#,##0_);\(&quot;$&quot;#,##0\)"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3765888"/>
        <c:crosses val="autoZero"/>
        <c:crossBetween val="between"/>
        <c:majorUnit val="100"/>
      </c:valAx>
      <c:spPr>
        <a:gradFill rotWithShape="0">
          <a:gsLst>
            <a:gs pos="0">
              <a:srgbClr val="C0C0C0"/>
            </a:gs>
            <a:gs pos="100000">
              <a:srgbClr val="FFFFFF"/>
            </a:gs>
          </a:gsLst>
          <a:lin ang="18900000" scaled="1"/>
        </a:gradFill>
        <a:ln w="3175">
          <a:solidFill>
            <a:srgbClr val="000000"/>
          </a:solidFill>
          <a:prstDash val="solid"/>
        </a:ln>
      </c:spPr>
    </c:plotArea>
    <c:legend>
      <c:legendPos val="b"/>
      <c:layout>
        <c:manualLayout>
          <c:xMode val="edge"/>
          <c:yMode val="edge"/>
          <c:wMode val="edge"/>
          <c:hMode val="edge"/>
          <c:x val="0.12297751615999455"/>
          <c:y val="0.86911104698300146"/>
          <c:w val="0.89967773445795007"/>
          <c:h val="0.93455607316101197"/>
        </c:manualLayout>
      </c:layout>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verticalDpi="30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133350</xdr:colOff>
      <xdr:row>24</xdr:row>
      <xdr:rowOff>0</xdr:rowOff>
    </xdr:from>
    <xdr:to>
      <xdr:col>9</xdr:col>
      <xdr:colOff>533400</xdr:colOff>
      <xdr:row>46</xdr:row>
      <xdr:rowOff>76200</xdr:rowOff>
    </xdr:to>
    <xdr:graphicFrame macro="">
      <xdr:nvGraphicFramePr>
        <xdr:cNvPr id="10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53</xdr:row>
      <xdr:rowOff>95250</xdr:rowOff>
    </xdr:from>
    <xdr:to>
      <xdr:col>9</xdr:col>
      <xdr:colOff>476250</xdr:colOff>
      <xdr:row>76</xdr:row>
      <xdr:rowOff>9525</xdr:rowOff>
    </xdr:to>
    <xdr:graphicFrame macro="">
      <xdr:nvGraphicFramePr>
        <xdr:cNvPr id="10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0</xdr:row>
      <xdr:rowOff>114300</xdr:rowOff>
    </xdr:from>
    <xdr:to>
      <xdr:col>9</xdr:col>
      <xdr:colOff>552450</xdr:colOff>
      <xdr:row>23</xdr:row>
      <xdr:rowOff>28575</xdr:rowOff>
    </xdr:to>
    <xdr:graphicFrame macro="">
      <xdr:nvGraphicFramePr>
        <xdr:cNvPr id="10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77</xdr:row>
      <xdr:rowOff>38100</xdr:rowOff>
    </xdr:from>
    <xdr:to>
      <xdr:col>9</xdr:col>
      <xdr:colOff>466725</xdr:colOff>
      <xdr:row>99</xdr:row>
      <xdr:rowOff>114300</xdr:rowOff>
    </xdr:to>
    <xdr:graphicFrame macro="">
      <xdr:nvGraphicFramePr>
        <xdr:cNvPr id="103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enableFormatConditionsCalculation="0">
    <tabColor indexed="53"/>
    <pageSetUpPr fitToPage="1"/>
  </sheetPr>
  <dimension ref="A1:E20"/>
  <sheetViews>
    <sheetView showGridLines="0" workbookViewId="0">
      <selection activeCell="A19" sqref="A19"/>
    </sheetView>
  </sheetViews>
  <sheetFormatPr defaultRowHeight="12.75"/>
  <cols>
    <col min="1" max="1" width="25.140625" bestFit="1" customWidth="1"/>
    <col min="2" max="2" width="8.42578125" style="1" customWidth="1"/>
    <col min="3" max="3" width="52.42578125" customWidth="1"/>
    <col min="4" max="4" width="33.140625" style="1" customWidth="1"/>
  </cols>
  <sheetData>
    <row r="1" spans="1:5" ht="18.75" customHeight="1">
      <c r="A1" s="66" t="s">
        <v>38</v>
      </c>
      <c r="B1" s="66"/>
      <c r="C1" s="66"/>
      <c r="D1" s="66"/>
    </row>
    <row r="2" spans="1:5" ht="38.25" customHeight="1">
      <c r="A2" s="65" t="s">
        <v>60</v>
      </c>
      <c r="B2" s="65"/>
      <c r="C2" s="65"/>
      <c r="D2" s="65"/>
    </row>
    <row r="3" spans="1:5">
      <c r="A3" s="9"/>
      <c r="B3" s="9"/>
      <c r="C3" s="9"/>
      <c r="D3" s="9"/>
    </row>
    <row r="4" spans="1:5">
      <c r="A4" s="37" t="s">
        <v>0</v>
      </c>
      <c r="B4" s="38" t="s">
        <v>58</v>
      </c>
      <c r="C4" s="38" t="s">
        <v>1</v>
      </c>
      <c r="D4" s="36" t="s">
        <v>66</v>
      </c>
    </row>
    <row r="5" spans="1:5">
      <c r="A5" s="39" t="s">
        <v>59</v>
      </c>
      <c r="B5" s="40" t="s">
        <v>9</v>
      </c>
      <c r="C5" s="41" t="s">
        <v>61</v>
      </c>
      <c r="D5" s="40" t="s">
        <v>55</v>
      </c>
    </row>
    <row r="6" spans="1:5">
      <c r="A6" s="61" t="s">
        <v>2</v>
      </c>
      <c r="B6" s="47" t="s">
        <v>10</v>
      </c>
      <c r="C6" s="48" t="s">
        <v>52</v>
      </c>
      <c r="D6" s="47" t="s">
        <v>55</v>
      </c>
    </row>
    <row r="7" spans="1:5" ht="25.5">
      <c r="A7" s="57" t="s">
        <v>3</v>
      </c>
      <c r="B7" s="51" t="s">
        <v>11</v>
      </c>
      <c r="C7" s="52" t="s">
        <v>51</v>
      </c>
      <c r="D7" s="51" t="s">
        <v>55</v>
      </c>
    </row>
    <row r="8" spans="1:5" ht="25.5">
      <c r="A8" s="62" t="s">
        <v>4</v>
      </c>
      <c r="B8" s="49" t="s">
        <v>12</v>
      </c>
      <c r="C8" s="50" t="s">
        <v>53</v>
      </c>
      <c r="D8" s="49" t="s">
        <v>55</v>
      </c>
    </row>
    <row r="9" spans="1:5" ht="25.5" customHeight="1">
      <c r="A9" s="53" t="s">
        <v>6</v>
      </c>
      <c r="B9" s="54" t="s">
        <v>17</v>
      </c>
      <c r="C9" s="55" t="s">
        <v>83</v>
      </c>
      <c r="D9" s="56" t="s">
        <v>82</v>
      </c>
    </row>
    <row r="10" spans="1:5" ht="38.25">
      <c r="A10" s="57" t="s">
        <v>5</v>
      </c>
      <c r="B10" s="51" t="s">
        <v>15</v>
      </c>
      <c r="C10" s="52" t="s">
        <v>62</v>
      </c>
      <c r="D10" s="58" t="s">
        <v>67</v>
      </c>
      <c r="E10" s="2"/>
    </row>
    <row r="11" spans="1:5" ht="38.25">
      <c r="A11" s="53" t="s">
        <v>7</v>
      </c>
      <c r="B11" s="54" t="s">
        <v>18</v>
      </c>
      <c r="C11" s="55" t="s">
        <v>39</v>
      </c>
      <c r="D11" s="56" t="s">
        <v>68</v>
      </c>
    </row>
    <row r="12" spans="1:5" ht="25.5">
      <c r="A12" s="57" t="s">
        <v>8</v>
      </c>
      <c r="B12" s="51" t="s">
        <v>19</v>
      </c>
      <c r="C12" s="52" t="s">
        <v>56</v>
      </c>
      <c r="D12" s="58" t="s">
        <v>69</v>
      </c>
    </row>
    <row r="13" spans="1:5" ht="25.5">
      <c r="A13" s="63" t="s">
        <v>63</v>
      </c>
      <c r="B13" s="43" t="s">
        <v>14</v>
      </c>
      <c r="C13" s="44" t="s">
        <v>40</v>
      </c>
      <c r="D13" s="59" t="s">
        <v>70</v>
      </c>
    </row>
    <row r="14" spans="1:5" ht="38.25">
      <c r="A14" s="64" t="s">
        <v>64</v>
      </c>
      <c r="B14" s="45" t="s">
        <v>13</v>
      </c>
      <c r="C14" s="46" t="s">
        <v>41</v>
      </c>
      <c r="D14" s="60" t="s">
        <v>72</v>
      </c>
    </row>
    <row r="15" spans="1:5" ht="38.25">
      <c r="A15" s="53" t="s">
        <v>65</v>
      </c>
      <c r="B15" s="54" t="s">
        <v>16</v>
      </c>
      <c r="C15" s="55" t="s">
        <v>71</v>
      </c>
      <c r="D15" s="56" t="s">
        <v>74</v>
      </c>
    </row>
    <row r="16" spans="1:5" ht="38.25">
      <c r="A16" s="57" t="s">
        <v>20</v>
      </c>
      <c r="B16" s="51"/>
      <c r="C16" s="52" t="s">
        <v>73</v>
      </c>
      <c r="D16" s="58" t="s">
        <v>77</v>
      </c>
    </row>
    <row r="17" spans="1:4">
      <c r="A17" s="53"/>
      <c r="B17" s="54"/>
      <c r="C17" s="55" t="s">
        <v>75</v>
      </c>
      <c r="D17" s="54" t="s">
        <v>22</v>
      </c>
    </row>
    <row r="18" spans="1:4">
      <c r="A18" s="57"/>
      <c r="B18" s="51"/>
      <c r="C18" s="52" t="s">
        <v>76</v>
      </c>
      <c r="D18" s="51" t="s">
        <v>23</v>
      </c>
    </row>
    <row r="19" spans="1:4">
      <c r="A19" s="57"/>
      <c r="B19" s="51"/>
      <c r="C19" s="52" t="s">
        <v>57</v>
      </c>
      <c r="D19" s="51" t="s">
        <v>24</v>
      </c>
    </row>
    <row r="20" spans="1:4">
      <c r="A20" s="42"/>
      <c r="B20" s="11"/>
      <c r="C20" s="10" t="s">
        <v>21</v>
      </c>
      <c r="D20" s="11" t="s">
        <v>25</v>
      </c>
    </row>
  </sheetData>
  <mergeCells count="2">
    <mergeCell ref="A2:D2"/>
    <mergeCell ref="A1:D1"/>
  </mergeCells>
  <phoneticPr fontId="2" type="noConversion"/>
  <printOptions horizontalCentered="1"/>
  <pageMargins left="0.75" right="0.75" top="1" bottom="1" header="0.5" footer="0.5"/>
  <pageSetup scale="76" orientation="portrait" r:id="rId1"/>
  <headerFooter alignWithMargins="0">
    <oddHeader>&amp;A</oddHeader>
    <oddFooter>Page &amp;P of &amp;N</oddFooter>
  </headerFooter>
</worksheet>
</file>

<file path=xl/worksheets/sheet2.xml><?xml version="1.0" encoding="utf-8"?>
<worksheet xmlns="http://schemas.openxmlformats.org/spreadsheetml/2006/main" xmlns:r="http://schemas.openxmlformats.org/officeDocument/2006/relationships">
  <sheetPr enableFormatConditionsCalculation="0">
    <tabColor indexed="19"/>
    <pageSetUpPr fitToPage="1"/>
  </sheetPr>
  <dimension ref="A2:L36"/>
  <sheetViews>
    <sheetView showGridLines="0" workbookViewId="0">
      <pane xSplit="1" ySplit="4" topLeftCell="B5" activePane="bottomRight" state="frozen"/>
      <selection pane="topRight" activeCell="B1" sqref="B1"/>
      <selection pane="bottomLeft" activeCell="A5" sqref="A5"/>
      <selection pane="bottomRight" activeCell="E15" sqref="E15"/>
    </sheetView>
  </sheetViews>
  <sheetFormatPr defaultRowHeight="12.75"/>
  <cols>
    <col min="1" max="1" width="34.42578125" style="6" customWidth="1"/>
    <col min="2" max="2" width="12.7109375" style="7" customWidth="1"/>
    <col min="3" max="11" width="12.7109375" style="5" customWidth="1"/>
    <col min="12" max="16384" width="9.140625" style="5"/>
  </cols>
  <sheetData>
    <row r="2" spans="1:12" ht="15.75">
      <c r="A2" s="66" t="s">
        <v>38</v>
      </c>
      <c r="B2" s="66"/>
      <c r="C2" s="66"/>
      <c r="D2" s="66"/>
      <c r="E2" s="66"/>
      <c r="F2" s="66"/>
      <c r="G2" s="66"/>
      <c r="H2" s="66"/>
      <c r="I2" s="66"/>
      <c r="J2" s="66"/>
      <c r="K2" s="66"/>
    </row>
    <row r="3" spans="1:12" ht="15.75" customHeight="1">
      <c r="A3" s="66" t="s">
        <v>81</v>
      </c>
      <c r="B3" s="66"/>
      <c r="C3" s="66"/>
      <c r="D3" s="66"/>
      <c r="E3" s="66"/>
      <c r="F3" s="66"/>
      <c r="G3" s="66"/>
      <c r="H3" s="66"/>
      <c r="I3" s="66"/>
      <c r="J3" s="66"/>
      <c r="K3" s="66"/>
    </row>
    <row r="4" spans="1:12">
      <c r="B4" s="22" t="s">
        <v>28</v>
      </c>
      <c r="C4" s="23" t="s">
        <v>29</v>
      </c>
      <c r="D4" s="25" t="s">
        <v>30</v>
      </c>
      <c r="E4" s="25" t="s">
        <v>31</v>
      </c>
      <c r="F4" s="25" t="s">
        <v>32</v>
      </c>
      <c r="G4" s="25" t="s">
        <v>33</v>
      </c>
      <c r="H4" s="25" t="s">
        <v>34</v>
      </c>
      <c r="I4" s="25" t="s">
        <v>35</v>
      </c>
      <c r="J4" s="25" t="s">
        <v>36</v>
      </c>
      <c r="K4" s="24" t="s">
        <v>37</v>
      </c>
      <c r="L4" s="34"/>
    </row>
    <row r="5" spans="1:12">
      <c r="A5" s="26" t="s">
        <v>50</v>
      </c>
      <c r="B5" s="13">
        <v>1230</v>
      </c>
      <c r="C5" s="13">
        <v>1230</v>
      </c>
      <c r="D5" s="13">
        <v>1230</v>
      </c>
      <c r="E5" s="13">
        <v>1230</v>
      </c>
      <c r="F5" s="13">
        <v>1400</v>
      </c>
      <c r="G5" s="14">
        <v>1400</v>
      </c>
      <c r="H5" s="14">
        <v>1400</v>
      </c>
      <c r="I5" s="14">
        <v>1400</v>
      </c>
      <c r="J5" s="14">
        <v>1400</v>
      </c>
      <c r="K5" s="14">
        <v>1400</v>
      </c>
    </row>
    <row r="6" spans="1:12">
      <c r="A6" s="27" t="s">
        <v>42</v>
      </c>
      <c r="B6" s="15">
        <v>100</v>
      </c>
      <c r="C6" s="15">
        <v>200</v>
      </c>
      <c r="D6" s="15">
        <v>300</v>
      </c>
      <c r="E6" s="15">
        <v>450</v>
      </c>
      <c r="F6" s="15">
        <v>750</v>
      </c>
      <c r="G6" s="16">
        <v>800</v>
      </c>
      <c r="H6" s="16">
        <v>1125</v>
      </c>
      <c r="I6" s="16">
        <v>1200</v>
      </c>
      <c r="J6" s="16">
        <v>1400</v>
      </c>
      <c r="K6" s="16">
        <v>1400</v>
      </c>
    </row>
    <row r="7" spans="1:12">
      <c r="A7" s="27" t="s">
        <v>44</v>
      </c>
      <c r="B7" s="15">
        <v>100</v>
      </c>
      <c r="C7" s="15">
        <v>205</v>
      </c>
      <c r="D7" s="15">
        <v>315</v>
      </c>
      <c r="E7" s="15">
        <v>600</v>
      </c>
      <c r="F7" s="15">
        <v>800</v>
      </c>
      <c r="G7" s="16">
        <v>1000</v>
      </c>
      <c r="H7" s="16">
        <v>1200</v>
      </c>
      <c r="I7" s="16">
        <v>1350</v>
      </c>
      <c r="J7" s="16">
        <v>1475</v>
      </c>
      <c r="K7" s="16">
        <v>1525</v>
      </c>
    </row>
    <row r="8" spans="1:12">
      <c r="A8" s="27" t="s">
        <v>43</v>
      </c>
      <c r="B8" s="15">
        <v>100</v>
      </c>
      <c r="C8" s="15">
        <v>220</v>
      </c>
      <c r="D8" s="15">
        <v>325</v>
      </c>
      <c r="E8" s="15">
        <v>550</v>
      </c>
      <c r="F8" s="15">
        <v>725</v>
      </c>
      <c r="G8" s="16">
        <v>925</v>
      </c>
      <c r="H8" s="16">
        <v>1175</v>
      </c>
      <c r="I8" s="16">
        <v>1275</v>
      </c>
      <c r="J8" s="16">
        <v>1450</v>
      </c>
      <c r="K8" s="16">
        <v>1500</v>
      </c>
    </row>
    <row r="9" spans="1:12">
      <c r="A9" s="28" t="s">
        <v>45</v>
      </c>
      <c r="B9" s="18">
        <f t="shared" ref="B9:K9" si="0">B6-B7</f>
        <v>0</v>
      </c>
      <c r="C9" s="18">
        <f t="shared" si="0"/>
        <v>-5</v>
      </c>
      <c r="D9" s="18">
        <f t="shared" si="0"/>
        <v>-15</v>
      </c>
      <c r="E9" s="18">
        <f t="shared" si="0"/>
        <v>-150</v>
      </c>
      <c r="F9" s="18">
        <f t="shared" si="0"/>
        <v>-50</v>
      </c>
      <c r="G9" s="18">
        <f t="shared" si="0"/>
        <v>-200</v>
      </c>
      <c r="H9" s="18">
        <f t="shared" si="0"/>
        <v>-75</v>
      </c>
      <c r="I9" s="18">
        <f t="shared" si="0"/>
        <v>-150</v>
      </c>
      <c r="J9" s="18">
        <f t="shared" si="0"/>
        <v>-75</v>
      </c>
      <c r="K9" s="18">
        <f t="shared" si="0"/>
        <v>-125</v>
      </c>
    </row>
    <row r="10" spans="1:12">
      <c r="A10" s="28" t="s">
        <v>46</v>
      </c>
      <c r="B10" s="18">
        <f t="shared" ref="B10:K10" si="1">B6-B8</f>
        <v>0</v>
      </c>
      <c r="C10" s="18">
        <f t="shared" si="1"/>
        <v>-20</v>
      </c>
      <c r="D10" s="18">
        <f t="shared" si="1"/>
        <v>-25</v>
      </c>
      <c r="E10" s="18">
        <f t="shared" si="1"/>
        <v>-100</v>
      </c>
      <c r="F10" s="18">
        <f t="shared" si="1"/>
        <v>25</v>
      </c>
      <c r="G10" s="18">
        <f t="shared" si="1"/>
        <v>-125</v>
      </c>
      <c r="H10" s="18">
        <f t="shared" si="1"/>
        <v>-50</v>
      </c>
      <c r="I10" s="18">
        <f t="shared" si="1"/>
        <v>-75</v>
      </c>
      <c r="J10" s="18">
        <f t="shared" si="1"/>
        <v>-50</v>
      </c>
      <c r="K10" s="18">
        <f t="shared" si="1"/>
        <v>-100</v>
      </c>
    </row>
    <row r="11" spans="1:12">
      <c r="A11" s="29" t="s">
        <v>47</v>
      </c>
      <c r="B11" s="19">
        <f>IF(B7,B6/B7,"")</f>
        <v>1</v>
      </c>
      <c r="C11" s="19">
        <f t="shared" ref="C11:K11" si="2">IF(C7,C6/C7,"")</f>
        <v>0.97560975609756095</v>
      </c>
      <c r="D11" s="19">
        <f t="shared" si="2"/>
        <v>0.95238095238095233</v>
      </c>
      <c r="E11" s="19">
        <f t="shared" si="2"/>
        <v>0.75</v>
      </c>
      <c r="F11" s="19">
        <f t="shared" si="2"/>
        <v>0.9375</v>
      </c>
      <c r="G11" s="19">
        <f t="shared" si="2"/>
        <v>0.8</v>
      </c>
      <c r="H11" s="19">
        <f t="shared" si="2"/>
        <v>0.9375</v>
      </c>
      <c r="I11" s="19">
        <f t="shared" si="2"/>
        <v>0.88888888888888884</v>
      </c>
      <c r="J11" s="19">
        <f t="shared" si="2"/>
        <v>0.94915254237288138</v>
      </c>
      <c r="K11" s="19">
        <f t="shared" si="2"/>
        <v>0.91803278688524592</v>
      </c>
    </row>
    <row r="12" spans="1:12" ht="12.75" customHeight="1">
      <c r="A12" s="35" t="s">
        <v>48</v>
      </c>
      <c r="B12" s="19">
        <f t="shared" ref="B12:K12" si="3">IF(B8,B6/B8,"")</f>
        <v>1</v>
      </c>
      <c r="C12" s="19">
        <f t="shared" si="3"/>
        <v>0.90909090909090906</v>
      </c>
      <c r="D12" s="19">
        <f t="shared" si="3"/>
        <v>0.92307692307692313</v>
      </c>
      <c r="E12" s="19">
        <f t="shared" si="3"/>
        <v>0.81818181818181823</v>
      </c>
      <c r="F12" s="19">
        <f t="shared" si="3"/>
        <v>1.0344827586206897</v>
      </c>
      <c r="G12" s="19">
        <f t="shared" si="3"/>
        <v>0.86486486486486491</v>
      </c>
      <c r="H12" s="19">
        <f t="shared" si="3"/>
        <v>0.95744680851063835</v>
      </c>
      <c r="I12" s="19">
        <f t="shared" si="3"/>
        <v>0.94117647058823528</v>
      </c>
      <c r="J12" s="19">
        <f t="shared" si="3"/>
        <v>0.96551724137931039</v>
      </c>
      <c r="K12" s="19">
        <f t="shared" si="3"/>
        <v>0.93333333333333335</v>
      </c>
    </row>
    <row r="13" spans="1:12">
      <c r="A13" s="30" t="s">
        <v>78</v>
      </c>
      <c r="B13" s="18">
        <f>IF(B6,IF(B7,B14-B7,""),"")</f>
        <v>1130</v>
      </c>
      <c r="C13" s="18">
        <f t="shared" ref="C13:K13" si="4">IF(C6,IF(C7,C14-C7,""),"")</f>
        <v>1055.75</v>
      </c>
      <c r="D13" s="18">
        <f t="shared" si="4"/>
        <v>976.5</v>
      </c>
      <c r="E13" s="18">
        <f t="shared" si="4"/>
        <v>1040</v>
      </c>
      <c r="F13" s="18">
        <f t="shared" si="4"/>
        <v>693.33333333333326</v>
      </c>
      <c r="G13" s="18">
        <f t="shared" si="4"/>
        <v>750</v>
      </c>
      <c r="H13" s="18">
        <f t="shared" si="4"/>
        <v>293.33333333333326</v>
      </c>
      <c r="I13" s="18">
        <f t="shared" si="4"/>
        <v>225</v>
      </c>
      <c r="J13" s="18">
        <f t="shared" si="4"/>
        <v>0</v>
      </c>
      <c r="K13" s="18">
        <f t="shared" si="4"/>
        <v>0</v>
      </c>
    </row>
    <row r="14" spans="1:12">
      <c r="A14" s="30" t="s">
        <v>79</v>
      </c>
      <c r="B14" s="18">
        <f>IF(B6,IF(B7,B5/B11,""),"")</f>
        <v>1230</v>
      </c>
      <c r="C14" s="18">
        <f t="shared" ref="C14:K14" si="5">IF(C6,IF(C7,C5/C11,""),"")</f>
        <v>1260.75</v>
      </c>
      <c r="D14" s="18">
        <f t="shared" si="5"/>
        <v>1291.5</v>
      </c>
      <c r="E14" s="18">
        <f t="shared" si="5"/>
        <v>1640</v>
      </c>
      <c r="F14" s="18">
        <f t="shared" si="5"/>
        <v>1493.3333333333333</v>
      </c>
      <c r="G14" s="18">
        <f t="shared" si="5"/>
        <v>1750</v>
      </c>
      <c r="H14" s="18">
        <f t="shared" si="5"/>
        <v>1493.3333333333333</v>
      </c>
      <c r="I14" s="18">
        <f t="shared" si="5"/>
        <v>1575</v>
      </c>
      <c r="J14" s="18">
        <f t="shared" si="5"/>
        <v>1475</v>
      </c>
      <c r="K14" s="20">
        <f t="shared" si="5"/>
        <v>1525</v>
      </c>
    </row>
    <row r="15" spans="1:12">
      <c r="A15" s="30" t="s">
        <v>80</v>
      </c>
      <c r="B15" s="17">
        <f>IF(B6,IF(B7,B5-B14,""),"")</f>
        <v>0</v>
      </c>
      <c r="C15" s="17">
        <f t="shared" ref="C15:K15" si="6">IF(C6,IF(C7,C5-C14,""),"")</f>
        <v>-30.75</v>
      </c>
      <c r="D15" s="17">
        <f t="shared" si="6"/>
        <v>-61.5</v>
      </c>
      <c r="E15" s="17">
        <f t="shared" si="6"/>
        <v>-410</v>
      </c>
      <c r="F15" s="17">
        <f t="shared" si="6"/>
        <v>-93.333333333333258</v>
      </c>
      <c r="G15" s="17">
        <f t="shared" si="6"/>
        <v>-350</v>
      </c>
      <c r="H15" s="17">
        <f t="shared" si="6"/>
        <v>-93.333333333333258</v>
      </c>
      <c r="I15" s="17">
        <f t="shared" si="6"/>
        <v>-175</v>
      </c>
      <c r="J15" s="17">
        <f t="shared" si="6"/>
        <v>-75</v>
      </c>
      <c r="K15" s="17">
        <f t="shared" si="6"/>
        <v>-125</v>
      </c>
    </row>
    <row r="16" spans="1:12" hidden="1">
      <c r="A16" s="31" t="s">
        <v>27</v>
      </c>
      <c r="B16" s="3">
        <f t="shared" ref="B16:K16" si="7">(B12+B11)/2</f>
        <v>1</v>
      </c>
      <c r="C16" s="3">
        <f t="shared" si="7"/>
        <v>0.94235033259423506</v>
      </c>
      <c r="D16" s="3">
        <f t="shared" si="7"/>
        <v>0.93772893772893773</v>
      </c>
      <c r="E16" s="3">
        <f t="shared" si="7"/>
        <v>0.78409090909090917</v>
      </c>
      <c r="F16" s="3">
        <f t="shared" si="7"/>
        <v>0.98599137931034486</v>
      </c>
      <c r="G16" s="3">
        <f t="shared" si="7"/>
        <v>0.83243243243243248</v>
      </c>
      <c r="H16" s="3">
        <f t="shared" si="7"/>
        <v>0.94747340425531923</v>
      </c>
      <c r="I16" s="3">
        <f t="shared" si="7"/>
        <v>0.91503267973856206</v>
      </c>
      <c r="J16" s="3">
        <f t="shared" si="7"/>
        <v>0.95733489187609588</v>
      </c>
      <c r="K16" s="3">
        <f t="shared" si="7"/>
        <v>0.92568306010928958</v>
      </c>
    </row>
    <row r="17" spans="1:11" ht="25.5">
      <c r="A17" s="32" t="s">
        <v>49</v>
      </c>
      <c r="B17" s="4" t="str">
        <f>IF(B8,IF(B7,IF(B16&lt;0.65,"BLACK",IF(B16&lt;0.85,"RED",IF(B16&lt;1,"YELLOW","GREEN"))),""),"")</f>
        <v>GREEN</v>
      </c>
      <c r="C17" s="21" t="str">
        <f t="shared" ref="C17:I17" si="8">IF(C8,IF(C7,IF(C16&lt;0.65,"BLACK",IF(C16&lt;0.85,"RED",IF(C16&lt;1,"YELLOW","GREEN"))),""),"")</f>
        <v>YELLOW</v>
      </c>
      <c r="D17" s="4" t="str">
        <f t="shared" si="8"/>
        <v>YELLOW</v>
      </c>
      <c r="E17" s="4" t="str">
        <f t="shared" si="8"/>
        <v>RED</v>
      </c>
      <c r="F17" s="4" t="str">
        <f t="shared" si="8"/>
        <v>YELLOW</v>
      </c>
      <c r="G17" s="4" t="str">
        <f t="shared" si="8"/>
        <v>RED</v>
      </c>
      <c r="H17" s="4" t="str">
        <f t="shared" si="8"/>
        <v>YELLOW</v>
      </c>
      <c r="I17" s="4" t="str">
        <f t="shared" si="8"/>
        <v>YELLOW</v>
      </c>
      <c r="J17" s="4" t="str">
        <f>IF(J8,IF(J7,IF(J16&lt;0.65,"BLACK",IF(J16&lt;0.85,"RED",IF(J16&lt;1,"YELLOW","GREEN"))),""),"")</f>
        <v>YELLOW</v>
      </c>
      <c r="K17" s="4" t="str">
        <f>IF(K8,IF(K7,IF(K16&lt;0.65,"BLACK",IF(K16&lt;0.85,"RED",IF(K16&lt;1,"YELLOW","GREEN"))),""),"")</f>
        <v>YELLOW</v>
      </c>
    </row>
    <row r="18" spans="1:11" ht="25.5">
      <c r="A18" s="33" t="s">
        <v>26</v>
      </c>
      <c r="B18" s="12"/>
      <c r="C18" s="12"/>
      <c r="D18" s="12"/>
      <c r="E18" s="12"/>
      <c r="F18" s="12" t="s">
        <v>54</v>
      </c>
      <c r="G18" s="12"/>
      <c r="H18" s="12"/>
      <c r="I18" s="12"/>
      <c r="J18" s="12"/>
      <c r="K18" s="12"/>
    </row>
    <row r="19" spans="1:11">
      <c r="C19" s="7"/>
      <c r="D19" s="7"/>
      <c r="E19" s="7"/>
      <c r="F19" s="7"/>
    </row>
    <row r="20" spans="1:11">
      <c r="C20" s="7"/>
      <c r="D20" s="7"/>
      <c r="E20" s="7"/>
      <c r="F20" s="7"/>
    </row>
    <row r="21" spans="1:11">
      <c r="A21" s="8"/>
      <c r="C21" s="7"/>
      <c r="D21" s="7"/>
      <c r="E21" s="7"/>
      <c r="F21" s="7"/>
    </row>
    <row r="22" spans="1:11">
      <c r="C22" s="7"/>
      <c r="D22" s="7"/>
      <c r="E22" s="7"/>
      <c r="F22" s="7"/>
    </row>
    <row r="23" spans="1:11">
      <c r="C23" s="7"/>
      <c r="D23" s="7"/>
      <c r="E23" s="7"/>
      <c r="F23" s="7"/>
    </row>
    <row r="24" spans="1:11">
      <c r="C24" s="7"/>
      <c r="D24" s="7"/>
      <c r="E24" s="7"/>
      <c r="F24" s="7"/>
    </row>
    <row r="25" spans="1:11">
      <c r="C25" s="7"/>
      <c r="D25" s="7"/>
      <c r="E25" s="7"/>
      <c r="F25" s="7"/>
    </row>
    <row r="26" spans="1:11">
      <c r="C26" s="7"/>
      <c r="D26" s="7"/>
      <c r="E26" s="7"/>
      <c r="F26" s="7"/>
    </row>
    <row r="27" spans="1:11">
      <c r="C27" s="7"/>
      <c r="D27" s="7"/>
      <c r="E27" s="7"/>
      <c r="F27" s="7"/>
    </row>
    <row r="28" spans="1:11">
      <c r="C28" s="7"/>
      <c r="D28" s="7"/>
      <c r="E28" s="7"/>
      <c r="F28" s="7"/>
    </row>
    <row r="29" spans="1:11">
      <c r="C29" s="7"/>
      <c r="D29" s="7"/>
      <c r="E29" s="7"/>
      <c r="F29" s="7"/>
    </row>
    <row r="30" spans="1:11">
      <c r="C30" s="7"/>
      <c r="D30" s="7"/>
      <c r="E30" s="7"/>
      <c r="F30" s="7"/>
    </row>
    <row r="31" spans="1:11">
      <c r="C31" s="7"/>
      <c r="D31" s="7"/>
      <c r="E31" s="7"/>
      <c r="F31" s="7"/>
    </row>
    <row r="32" spans="1:11">
      <c r="C32" s="7"/>
      <c r="D32" s="7"/>
      <c r="E32" s="7"/>
      <c r="F32" s="7"/>
    </row>
    <row r="33" spans="3:6">
      <c r="C33" s="7"/>
      <c r="D33" s="7"/>
      <c r="E33" s="7"/>
      <c r="F33" s="7"/>
    </row>
    <row r="34" spans="3:6">
      <c r="C34" s="7"/>
      <c r="D34" s="7"/>
      <c r="E34" s="7"/>
      <c r="F34" s="7"/>
    </row>
    <row r="35" spans="3:6">
      <c r="C35" s="7"/>
      <c r="D35" s="7"/>
      <c r="E35" s="7"/>
      <c r="F35" s="7"/>
    </row>
    <row r="36" spans="3:6">
      <c r="C36" s="7"/>
      <c r="D36" s="7"/>
      <c r="E36" s="7"/>
      <c r="F36" s="7"/>
    </row>
  </sheetData>
  <sheetProtection sheet="1" formatCells="0" formatColumns="0" formatRows="0" insertColumns="0" insertRows="0" insertHyperlinks="0" deleteColumns="0" deleteRows="0" sort="0" autoFilter="0" pivotTables="0"/>
  <mergeCells count="2">
    <mergeCell ref="A2:K2"/>
    <mergeCell ref="A3:K3"/>
  </mergeCells>
  <phoneticPr fontId="2" type="noConversion"/>
  <conditionalFormatting sqref="A17">
    <cfRule type="cellIs" dxfId="5" priority="1" stopIfTrue="1" operator="equal">
      <formula>"GREEN"</formula>
    </cfRule>
    <cfRule type="cellIs" dxfId="4" priority="2" stopIfTrue="1" operator="equal">
      <formula>"YELLOW"</formula>
    </cfRule>
    <cfRule type="cellIs" dxfId="3" priority="3" stopIfTrue="1" operator="equal">
      <formula>"RED"</formula>
    </cfRule>
  </conditionalFormatting>
  <conditionalFormatting sqref="B17:K17">
    <cfRule type="cellIs" dxfId="2" priority="4" stopIfTrue="1" operator="equal">
      <formula>"GREEN"</formula>
    </cfRule>
    <cfRule type="cellIs" dxfId="1" priority="5" stopIfTrue="1" operator="equal">
      <formula>"YELLOW"</formula>
    </cfRule>
    <cfRule type="cellIs" dxfId="0" priority="6" stopIfTrue="1" operator="equal">
      <formula>"RED"</formula>
    </cfRule>
  </conditionalFormatting>
  <dataValidations count="1">
    <dataValidation type="decimal" allowBlank="1" showInputMessage="1" showErrorMessage="1" error="Please enter a valid number." sqref="B5:K8">
      <formula1>-100000000</formula1>
      <formula2>100000000</formula2>
    </dataValidation>
  </dataValidations>
  <pageMargins left="0.75" right="0.75" top="1" bottom="1" header="0.5" footer="0.5"/>
  <pageSetup scale="76" orientation="landscape" r:id="rId1"/>
  <headerFooter alignWithMargins="0">
    <oddHeader>&amp;A</oddHeader>
    <oddFooter>Page &amp;P of &amp;N</oddFooter>
  </headerFooter>
</worksheet>
</file>

<file path=xl/worksheets/sheet3.xml><?xml version="1.0" encoding="utf-8"?>
<worksheet xmlns="http://schemas.openxmlformats.org/spreadsheetml/2006/main" xmlns:r="http://schemas.openxmlformats.org/officeDocument/2006/relationships">
  <sheetPr enableFormatConditionsCalculation="0">
    <tabColor indexed="30"/>
    <pageSetUpPr fitToPage="1"/>
  </sheetPr>
  <dimension ref="A1"/>
  <sheetViews>
    <sheetView showGridLines="0" tabSelected="1" workbookViewId="0">
      <selection activeCell="L25" sqref="L25"/>
    </sheetView>
  </sheetViews>
  <sheetFormatPr defaultRowHeight="12.75"/>
  <sheetData/>
  <phoneticPr fontId="2" type="noConversion"/>
  <printOptions horizontalCentered="1" verticalCentered="1"/>
  <pageMargins left="0.75" right="0.75" top="1" bottom="1" header="0.5" footer="0.5"/>
  <pageSetup scale="99" fitToHeight="2" orientation="portrait" r:id="rId1"/>
  <headerFooter alignWithMargins="0">
    <oddHeader>&amp;A</oddHead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Definitions</vt:lpstr>
      <vt:lpstr>Source Data</vt:lpstr>
      <vt:lpstr>Trend Analysis</vt:lpstr>
      <vt:lpstr>'Source Data'!Print_Area</vt:lpstr>
    </vt:vector>
  </TitlesOfParts>
  <Manager>Yosif Limited</Manager>
  <Company>Yosif Limited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Yosif Limited</dc:creator>
  <cp:lastModifiedBy>LENOVO</cp:lastModifiedBy>
  <cp:lastPrinted>2004-07-07T00:20:09Z</cp:lastPrinted>
  <dcterms:created xsi:type="dcterms:W3CDTF">2004-04-27T16:32:13Z</dcterms:created>
  <dcterms:modified xsi:type="dcterms:W3CDTF">2017-01-27T08:39:29Z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TC011423021033</vt:lpwstr>
  </property>
</Properties>
</file>