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0160" windowHeight="7995" activeTab="0"/>
  </bookViews>
  <sheets>
    <sheet name="Setup Dashboard" sheetId="1" r:id="rId1"/>
    <sheet name="Dashboard" sheetId="2" r:id="rId2"/>
    <sheet name="Data Summary" sheetId="3" r:id="rId3"/>
  </sheets>
  <definedNames>
    <definedName name="Dashboard_Chart1">OFFSET('Dashboard'!$B$10:$B$13,0,'Dashboard'!$D$16*2-1)</definedName>
    <definedName name="Dashboard_Chart2">OFFSET(INDIRECT("'"&amp;OFFSET('Dashboard'!$R$8,'Dashboard'!$H$6,0)&amp;"'!$A$"&amp;MATCH('Dashboard'!$H$3,INDIRECT("'"&amp;'Dashboard'!$R$9&amp;"'!$A:$A"),0)),1-'Dashboard'!$R$4,('Dashboard'!$M$16-1)*(MATCH("Website",'Dashboard'!$B:$B,0)-9)+'Dashboard'!$J$16,'Dashboard'!$R$4,1)</definedName>
    <definedName name="Dashboard_Chart2_Dates">OFFSET(INDIRECT("'"&amp;'Dashboard'!$R$9&amp;"'!$A$"&amp;MATCH('Dashboard'!$H$3,INDIRECT("'"&amp;'Dashboard'!$R$9&amp;"'!$A:$A"),0)),1-'Dashboard'!$R$4,0,'Dashboard'!$R$4,1)</definedName>
    <definedName name="Dashboard_Name1">OFFSET('Dashboard'!$Q$8,'Dashboard'!$D$16,0)</definedName>
    <definedName name="_xlnm.Print_Area" localSheetId="2">'Data Summary'!$A$1:$J$38</definedName>
    <definedName name="_xlnm.Print_Area" localSheetId="0">'Setup Dashboard'!$A$1:$J$20</definedName>
    <definedName name="TS_Print_Area" localSheetId="1">'Dashboard'!$A$1:$O$31</definedName>
  </definedNames>
  <calcPr fullCalcOnLoad="1"/>
</workbook>
</file>

<file path=xl/comments1.xml><?xml version="1.0" encoding="utf-8"?>
<comments xmlns="http://schemas.openxmlformats.org/spreadsheetml/2006/main">
  <authors>
    <author>Peter</author>
    <author>L3 Analytics</author>
  </authors>
  <commentList>
    <comment ref="E4" authorId="0">
      <text>
        <r>
          <rPr>
            <b/>
            <sz val="9"/>
            <rFont val="Tahoma"/>
            <family val="2"/>
          </rPr>
          <t>L3 Analytics:</t>
        </r>
        <r>
          <rPr>
            <sz val="9"/>
            <rFont val="Tahoma"/>
            <family val="2"/>
          </rPr>
          <t xml:space="preserve">
Provide names for up to 6 segments</t>
        </r>
      </text>
    </comment>
    <comment ref="C5" authorId="0">
      <text>
        <r>
          <rPr>
            <b/>
            <sz val="9"/>
            <rFont val="Tahoma"/>
            <family val="2"/>
          </rPr>
          <t>L3 Analytics:</t>
        </r>
        <r>
          <rPr>
            <sz val="9"/>
            <rFont val="Tahoma"/>
            <family val="2"/>
          </rPr>
          <t xml:space="preserve">
The Company Name will be used in the Dashboard title</t>
        </r>
      </text>
    </comment>
    <comment ref="C8" authorId="0">
      <text>
        <r>
          <rPr>
            <b/>
            <sz val="9"/>
            <rFont val="Tahoma"/>
            <family val="2"/>
          </rPr>
          <t>L3 Analytics:</t>
        </r>
        <r>
          <rPr>
            <sz val="9"/>
            <rFont val="Tahoma"/>
            <family val="2"/>
          </rPr>
          <t xml:space="preserve">
The dashboard can be used for daily, weekly or monthly performance reviews</t>
        </r>
      </text>
    </comment>
    <comment ref="C9" authorId="0">
      <text>
        <r>
          <rPr>
            <b/>
            <sz val="9"/>
            <rFont val="Tahoma"/>
            <family val="2"/>
          </rPr>
          <t>L3 Analytics:</t>
        </r>
        <r>
          <rPr>
            <sz val="9"/>
            <rFont val="Tahoma"/>
            <family val="2"/>
          </rPr>
          <t xml:space="preserve">
* Daily
  -&gt; Standard - Same day last week
  -&gt; Custom - Previous day
* Weekly
  -&gt; Standard/Custom - Previous week
* Monthly
  -&gt; Standard - Previous month
  -&gt; Custom - Same month last year</t>
        </r>
      </text>
    </comment>
    <comment ref="C6" authorId="0">
      <text>
        <r>
          <rPr>
            <b/>
            <sz val="9"/>
            <rFont val="Tahoma"/>
            <family val="2"/>
          </rPr>
          <t>L3 Analytics:</t>
        </r>
        <r>
          <rPr>
            <sz val="9"/>
            <rFont val="Tahoma"/>
            <family val="2"/>
          </rPr>
          <t xml:space="preserve">
Fill this cell with the colour scheme you wish to use within the dashboard</t>
        </r>
      </text>
    </comment>
    <comment ref="C10" authorId="0">
      <text>
        <r>
          <rPr>
            <b/>
            <sz val="9"/>
            <rFont val="Tahoma"/>
            <family val="2"/>
          </rPr>
          <t xml:space="preserve">L3 Analytics:
</t>
        </r>
        <r>
          <rPr>
            <sz val="9"/>
            <rFont val="Tahoma"/>
            <family val="2"/>
          </rPr>
          <t>Enter symbol for currency to be used with any revenue metrics</t>
        </r>
      </text>
    </comment>
    <comment ref="C7" authorId="0">
      <text>
        <r>
          <rPr>
            <b/>
            <sz val="9"/>
            <rFont val="Tahoma"/>
            <family val="2"/>
          </rPr>
          <t xml:space="preserve">L3 Analytics:
</t>
        </r>
        <r>
          <rPr>
            <sz val="9"/>
            <rFont val="Tahoma"/>
            <family val="2"/>
          </rPr>
          <t>White text is required for a dark colour scheme and black text for a light colour scheme</t>
        </r>
      </text>
    </comment>
    <comment ref="C11" authorId="0">
      <text>
        <r>
          <rPr>
            <b/>
            <sz val="9"/>
            <rFont val="Tahoma"/>
            <family val="2"/>
          </rPr>
          <t>L3 Analytics:</t>
        </r>
        <r>
          <rPr>
            <sz val="9"/>
            <rFont val="Tahoma"/>
            <family val="2"/>
          </rPr>
          <t xml:space="preserve">
Select the level beyond which the % change for performance against the comparison period gets highlighted</t>
        </r>
      </text>
    </comment>
    <comment ref="B13" authorId="0">
      <text>
        <r>
          <rPr>
            <b/>
            <sz val="9"/>
            <rFont val="Tahoma"/>
            <family val="2"/>
          </rPr>
          <t>L3 Analytics:</t>
        </r>
        <r>
          <rPr>
            <sz val="9"/>
            <rFont val="Tahoma"/>
            <family val="2"/>
          </rPr>
          <t xml:space="preserve">
Provide names for up to six metrics</t>
        </r>
      </text>
    </comment>
    <comment ref="C13" authorId="0">
      <text>
        <r>
          <rPr>
            <b/>
            <sz val="9"/>
            <rFont val="Tahoma"/>
            <family val="2"/>
          </rPr>
          <t>L3 Analytics:</t>
        </r>
        <r>
          <rPr>
            <sz val="9"/>
            <rFont val="Tahoma"/>
            <family val="2"/>
          </rPr>
          <t xml:space="preserve">
Define the format for each metric, limited by the options in the drop down list provided</t>
        </r>
      </text>
    </comment>
    <comment ref="E13" authorId="0">
      <text>
        <r>
          <rPr>
            <b/>
            <sz val="9"/>
            <rFont val="Tahoma"/>
            <family val="2"/>
          </rPr>
          <t>L3 Analytics:</t>
        </r>
        <r>
          <rPr>
            <sz val="9"/>
            <rFont val="Tahoma"/>
            <family val="2"/>
          </rPr>
          <t xml:space="preserve">
Select if an improvement in performance is displayed by a positive or negative change, impacting on the conditional formatting for that cell</t>
        </r>
      </text>
    </comment>
    <comment ref="H4" authorId="0">
      <text>
        <r>
          <rPr>
            <b/>
            <sz val="9"/>
            <rFont val="Tahoma"/>
            <family val="2"/>
          </rPr>
          <t>L3 Analytics:</t>
        </r>
        <r>
          <rPr>
            <sz val="9"/>
            <rFont val="Tahoma"/>
            <family val="2"/>
          </rPr>
          <t xml:space="preserve">
Provide names for up to 12 traffic sources</t>
        </r>
      </text>
    </comment>
    <comment ref="F13" authorId="1">
      <text>
        <r>
          <rPr>
            <b/>
            <sz val="9"/>
            <rFont val="Tahoma"/>
            <family val="2"/>
          </rPr>
          <t>L3 Analytics:</t>
        </r>
        <r>
          <rPr>
            <sz val="9"/>
            <rFont val="Tahoma"/>
            <family val="2"/>
          </rPr>
          <t xml:space="preserve">
Define whether an Other traffic source can be calculated for this metric (Website minus sum of traffic sources)</t>
        </r>
      </text>
    </comment>
  </commentList>
</comments>
</file>

<file path=xl/sharedStrings.xml><?xml version="1.0" encoding="utf-8"?>
<sst xmlns="http://schemas.openxmlformats.org/spreadsheetml/2006/main" count="118" uniqueCount="83">
  <si>
    <t>Select Period</t>
  </si>
  <si>
    <t>Segments</t>
  </si>
  <si>
    <t>Select Segment to Display:</t>
  </si>
  <si>
    <t>Other</t>
  </si>
  <si>
    <t>Website</t>
  </si>
  <si>
    <t xml:space="preserve">Select Metric: </t>
  </si>
  <si>
    <t>Select Channel:</t>
  </si>
  <si>
    <t>% Change</t>
  </si>
  <si>
    <t>Traffic Source 1</t>
  </si>
  <si>
    <t>Traffic Source 2</t>
  </si>
  <si>
    <t>Traffic Source 3</t>
  </si>
  <si>
    <t>Dashboard Design and Setup</t>
  </si>
  <si>
    <t>Format Options</t>
  </si>
  <si>
    <t>Dashboard Design Features</t>
  </si>
  <si>
    <t>Name your Segments</t>
  </si>
  <si>
    <t>Number - 0 decimal places</t>
  </si>
  <si>
    <t>Segment 1</t>
  </si>
  <si>
    <t>Number - 1 decimal place</t>
  </si>
  <si>
    <t>Select Comparison</t>
  </si>
  <si>
    <t>Segment 2</t>
  </si>
  <si>
    <t>Number - 2 decimal places</t>
  </si>
  <si>
    <t>Colour Scheme</t>
  </si>
  <si>
    <t>Currency Symbol</t>
  </si>
  <si>
    <t>Segment 3</t>
  </si>
  <si>
    <t>% - 0 decimal places</t>
  </si>
  <si>
    <t>Text Colour</t>
  </si>
  <si>
    <t>Size of Change</t>
  </si>
  <si>
    <t>Segment 4</t>
  </si>
  <si>
    <t>% - 1 decimal place</t>
  </si>
  <si>
    <t>Segment 5</t>
  </si>
  <si>
    <t>% - 2 decimal places</t>
  </si>
  <si>
    <t>Define Format</t>
  </si>
  <si>
    <t>Define Desired Direction</t>
  </si>
  <si>
    <t>Segment 6</t>
  </si>
  <si>
    <t>Currency - 0 decimal places</t>
  </si>
  <si>
    <t>Currency - 2 decimal places</t>
  </si>
  <si>
    <t>Daily - Standard</t>
  </si>
  <si>
    <t>This Day</t>
  </si>
  <si>
    <t>Same Day LW</t>
  </si>
  <si>
    <t>Daily - Custom</t>
  </si>
  <si>
    <t>Previous Day</t>
  </si>
  <si>
    <t>Weekly - Standard</t>
  </si>
  <si>
    <t>This Week</t>
  </si>
  <si>
    <t>Last Week</t>
  </si>
  <si>
    <t>Weekly - Custom</t>
  </si>
  <si>
    <t>Monthly - Standard</t>
  </si>
  <si>
    <t>This Month</t>
  </si>
  <si>
    <t>Last Month</t>
  </si>
  <si>
    <t>Monthly - Custom</t>
  </si>
  <si>
    <t>Name your Traffic Sources</t>
  </si>
  <si>
    <t>Traffic Source 4</t>
  </si>
  <si>
    <t>Traffic Source 5</t>
  </si>
  <si>
    <t>Traffic Source 6</t>
  </si>
  <si>
    <t>Traffic Source 7</t>
  </si>
  <si>
    <t>Traffic Source 8</t>
  </si>
  <si>
    <t>Traffic Source 9</t>
  </si>
  <si>
    <t>Traffic Source 10</t>
  </si>
  <si>
    <t>Traffic Source 11</t>
  </si>
  <si>
    <t>Traffic Source 12</t>
  </si>
  <si>
    <t>Name your Metrics</t>
  </si>
  <si>
    <t>Data Summary</t>
  </si>
  <si>
    <t>Date for this Data Period</t>
  </si>
  <si>
    <t>Metric</t>
  </si>
  <si>
    <t>Traffic Source</t>
  </si>
  <si>
    <t>Traffic Sources</t>
  </si>
  <si>
    <t>Metric 1</t>
  </si>
  <si>
    <t>Metric 2</t>
  </si>
  <si>
    <t>Metric 3</t>
  </si>
  <si>
    <t>Metric 4</t>
  </si>
  <si>
    <t>Metric 5</t>
  </si>
  <si>
    <t>Metric 6</t>
  </si>
  <si>
    <t>This Period</t>
  </si>
  <si>
    <t>Traffic Source Dashboard</t>
  </si>
  <si>
    <t>"Other" Traffic Source</t>
  </si>
  <si>
    <t>Offset:</t>
  </si>
  <si>
    <t>Trend Length:</t>
  </si>
  <si>
    <t>Metric Name</t>
  </si>
  <si>
    <t>Segment Name</t>
  </si>
  <si>
    <t>Time - mm:ss format</t>
  </si>
  <si>
    <t>Date</t>
  </si>
  <si>
    <t>Week Ending</t>
  </si>
  <si>
    <t>Month</t>
  </si>
  <si>
    <t>Last Year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</si>
</sst>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</numFmts>
  <fonts count="64">
    <font>
      <sz val="10"/>
      <color theme="1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indexed="20"/>
      <name val="Trebuchet MS"/>
      <family val="2"/>
    </font>
    <font>
      <b/>
      <sz val="10"/>
      <color indexed="52"/>
      <name val="Trebuchet MS"/>
      <family val="2"/>
    </font>
    <font>
      <b/>
      <sz val="10"/>
      <color indexed="9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u val="single"/>
      <sz val="10"/>
      <color indexed="12"/>
      <name val="Trebuchet MS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color indexed="62"/>
      <name val="Trebuchet MS"/>
      <family val="2"/>
    </font>
    <font>
      <sz val="10"/>
      <color indexed="52"/>
      <name val="Trebuchet MS"/>
      <family val="2"/>
    </font>
    <font>
      <sz val="10"/>
      <color indexed="60"/>
      <name val="Trebuchet MS"/>
      <family val="2"/>
    </font>
    <font>
      <b/>
      <sz val="10"/>
      <color indexed="63"/>
      <name val="Trebuchet MS"/>
      <family val="2"/>
    </font>
    <font>
      <b/>
      <sz val="18"/>
      <color indexed="56"/>
      <name val="Cambria"/>
      <family val="2"/>
    </font>
    <font>
      <sz val="10"/>
      <color indexed="10"/>
      <name val="Trebuchet MS"/>
      <family val="2"/>
    </font>
    <font>
      <b/>
      <u val="single"/>
      <sz val="10"/>
      <color indexed="8"/>
      <name val="Trebuchet MS"/>
      <family val="2"/>
    </font>
    <font>
      <sz val="22"/>
      <color indexed="8"/>
      <name val="Trebuchet MS"/>
      <family val="2"/>
    </font>
    <font>
      <sz val="12"/>
      <color indexed="8"/>
      <name val="Trebuchet MS"/>
      <family val="2"/>
    </font>
    <font>
      <sz val="16"/>
      <color indexed="8"/>
      <name val="Trebuchet MS"/>
      <family val="2"/>
    </font>
    <font>
      <b/>
      <sz val="12"/>
      <color indexed="8"/>
      <name val="Trebuchet MS"/>
      <family val="2"/>
    </font>
    <font>
      <sz val="12"/>
      <color indexed="13"/>
      <name val="Trebuchet MS"/>
      <family val="2"/>
    </font>
    <font>
      <sz val="18"/>
      <color indexed="8"/>
      <name val="Trebuchet MS"/>
      <family val="2"/>
    </font>
    <font>
      <sz val="8"/>
      <name val="Tahoma"/>
      <family val="2"/>
    </font>
    <font>
      <sz val="8"/>
      <color indexed="8"/>
      <name val="Trebuchet MS"/>
      <family val="0"/>
    </font>
    <font>
      <b/>
      <sz val="14"/>
      <color indexed="8"/>
      <name val="Trebuchet MS"/>
      <family val="0"/>
    </font>
    <font>
      <sz val="10"/>
      <color theme="0"/>
      <name val="Trebuchet MS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u val="single"/>
      <sz val="10"/>
      <color theme="10"/>
      <name val="Trebuchet MS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sz val="11"/>
      <color theme="1"/>
      <name val="Calibri"/>
      <family val="2"/>
    </font>
    <font>
      <b/>
      <sz val="10"/>
      <color rgb="FF3F3F3F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  <font>
      <b/>
      <u val="single"/>
      <sz val="10"/>
      <color theme="1"/>
      <name val="Trebuchet MS"/>
      <family val="2"/>
    </font>
    <font>
      <sz val="22"/>
      <color theme="1"/>
      <name val="Trebuchet MS"/>
      <family val="2"/>
    </font>
    <font>
      <sz val="12"/>
      <color theme="1"/>
      <name val="Trebuchet MS"/>
      <family val="2"/>
    </font>
    <font>
      <sz val="16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rgb="FFFFFF00"/>
      <name val="Trebuchet MS"/>
      <family val="2"/>
    </font>
    <font>
      <sz val="18"/>
      <color theme="1"/>
      <name val="Trebuchet MS"/>
      <family val="2"/>
    </font>
    <font>
      <b/>
      <sz val="8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CC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4" fillId="0" borderId="11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54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6" fillId="0" borderId="13" xfId="0" applyFont="1" applyBorder="1" applyAlignment="1">
      <alignment horizontal="center"/>
    </xf>
    <xf numFmtId="0" fontId="0" fillId="0" borderId="15" xfId="0" applyBorder="1" applyAlignment="1">
      <alignment horizontal="left" vertical="center" indent="1"/>
    </xf>
    <xf numFmtId="172" fontId="2" fillId="0" borderId="16" xfId="69" applyNumberFormat="1" applyFont="1" applyBorder="1" applyAlignment="1">
      <alignment horizontal="right" vertical="center" indent="1"/>
    </xf>
    <xf numFmtId="172" fontId="2" fillId="0" borderId="17" xfId="69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left" vertical="center" indent="1"/>
    </xf>
    <xf numFmtId="172" fontId="2" fillId="0" borderId="19" xfId="69" applyNumberFormat="1" applyFont="1" applyBorder="1" applyAlignment="1">
      <alignment horizontal="right" vertical="center" indent="1"/>
    </xf>
    <xf numFmtId="172" fontId="2" fillId="0" borderId="20" xfId="69" applyNumberFormat="1" applyFont="1" applyBorder="1" applyAlignment="1">
      <alignment horizontal="right" vertical="center" indent="1"/>
    </xf>
    <xf numFmtId="0" fontId="0" fillId="0" borderId="0" xfId="0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172" fontId="0" fillId="0" borderId="0" xfId="69" applyNumberFormat="1" applyFont="1" applyBorder="1" applyAlignment="1">
      <alignment horizontal="right" vertical="center" indent="1"/>
    </xf>
    <xf numFmtId="0" fontId="0" fillId="0" borderId="0" xfId="0" applyFill="1" applyBorder="1" applyAlignment="1">
      <alignment horizontal="right" vertical="center"/>
    </xf>
    <xf numFmtId="0" fontId="3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 indent="2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9" fontId="0" fillId="0" borderId="20" xfId="0" applyNumberFormat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5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9" fontId="2" fillId="0" borderId="17" xfId="0" applyNumberFormat="1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39" fillId="33" borderId="26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10" xfId="0" applyBorder="1" applyAlignment="1">
      <alignment/>
    </xf>
    <xf numFmtId="0" fontId="57" fillId="0" borderId="11" xfId="0" applyFont="1" applyFill="1" applyBorder="1" applyAlignment="1">
      <alignment vertical="center" wrapText="1"/>
    </xf>
    <xf numFmtId="0" fontId="57" fillId="0" borderId="22" xfId="0" applyFont="1" applyFill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right" vertical="center" indent="1"/>
    </xf>
    <xf numFmtId="3" fontId="0" fillId="0" borderId="17" xfId="0" applyNumberFormat="1" applyBorder="1" applyAlignment="1">
      <alignment horizontal="right" vertical="center" indent="1"/>
    </xf>
    <xf numFmtId="3" fontId="0" fillId="0" borderId="19" xfId="0" applyNumberFormat="1" applyBorder="1" applyAlignment="1">
      <alignment horizontal="right" vertical="center" indent="1"/>
    </xf>
    <xf numFmtId="3" fontId="0" fillId="0" borderId="20" xfId="0" applyNumberFormat="1" applyBorder="1" applyAlignment="1">
      <alignment horizontal="right" vertical="center" indent="1"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3" fontId="0" fillId="0" borderId="29" xfId="0" applyNumberFormat="1" applyBorder="1" applyAlignment="1">
      <alignment horizontal="left" vertical="center" indent="1"/>
    </xf>
    <xf numFmtId="3" fontId="0" fillId="0" borderId="29" xfId="0" applyNumberFormat="1" applyBorder="1" applyAlignment="1">
      <alignment horizontal="right" vertical="center" indent="1"/>
    </xf>
    <xf numFmtId="3" fontId="0" fillId="0" borderId="25" xfId="0" applyNumberFormat="1" applyBorder="1" applyAlignment="1">
      <alignment horizontal="right" vertical="center" indent="1"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 horizontal="left" vertical="center" indent="1"/>
    </xf>
    <xf numFmtId="3" fontId="0" fillId="0" borderId="19" xfId="0" applyNumberFormat="1" applyBorder="1" applyAlignment="1">
      <alignment horizontal="left" vertical="center" indent="1"/>
    </xf>
    <xf numFmtId="16" fontId="0" fillId="0" borderId="28" xfId="0" applyNumberFormat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8" fillId="34" borderId="0" xfId="0" applyFont="1" applyFill="1" applyBorder="1" applyAlignment="1">
      <alignment horizontal="right" vertical="center"/>
    </xf>
    <xf numFmtId="16" fontId="58" fillId="34" borderId="0" xfId="0" applyNumberFormat="1" applyFont="1" applyFill="1" applyBorder="1" applyAlignment="1">
      <alignment horizontal="left" vertical="center" indent="1"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39" fillId="33" borderId="30" xfId="0" applyFont="1" applyFill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 indent="1"/>
    </xf>
    <xf numFmtId="0" fontId="2" fillId="0" borderId="19" xfId="0" applyNumberFormat="1" applyFont="1" applyBorder="1" applyAlignment="1">
      <alignment horizontal="right" vertical="center" indent="1"/>
    </xf>
    <xf numFmtId="16" fontId="36" fillId="0" borderId="21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17" xfId="0" applyFill="1" applyBorder="1" applyAlignment="1">
      <alignment horizontal="left" vertical="center" indent="1"/>
    </xf>
    <xf numFmtId="16" fontId="58" fillId="34" borderId="0" xfId="0" applyNumberFormat="1" applyFont="1" applyFill="1" applyBorder="1" applyAlignment="1">
      <alignment vertical="center"/>
    </xf>
    <xf numFmtId="0" fontId="0" fillId="0" borderId="16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39" fillId="33" borderId="31" xfId="0" applyFont="1" applyFill="1" applyBorder="1" applyAlignment="1">
      <alignment horizontal="center" vertical="center"/>
    </xf>
    <xf numFmtId="0" fontId="39" fillId="33" borderId="32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30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right" vertical="center" wrapText="1"/>
    </xf>
    <xf numFmtId="0" fontId="59" fillId="0" borderId="22" xfId="0" applyFont="1" applyFill="1" applyBorder="1" applyAlignment="1">
      <alignment horizontal="right" vertical="center" wrapText="1"/>
    </xf>
    <xf numFmtId="0" fontId="39" fillId="33" borderId="33" xfId="0" applyFont="1" applyFill="1" applyBorder="1" applyAlignment="1">
      <alignment horizontal="center" vertical="center"/>
    </xf>
    <xf numFmtId="0" fontId="39" fillId="33" borderId="34" xfId="0" applyFont="1" applyFill="1" applyBorder="1" applyAlignment="1">
      <alignment horizontal="center" vertical="center"/>
    </xf>
    <xf numFmtId="0" fontId="54" fillId="34" borderId="27" xfId="0" applyFont="1" applyFill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/>
    </xf>
    <xf numFmtId="0" fontId="60" fillId="0" borderId="0" xfId="0" applyFont="1" applyBorder="1" applyAlignment="1">
      <alignment horizontal="right" vertical="center"/>
    </xf>
    <xf numFmtId="0" fontId="60" fillId="0" borderId="22" xfId="0" applyFont="1" applyBorder="1" applyAlignment="1">
      <alignment horizontal="right" vertical="center"/>
    </xf>
    <xf numFmtId="0" fontId="58" fillId="34" borderId="0" xfId="0" applyFont="1" applyFill="1" applyBorder="1" applyAlignment="1">
      <alignment horizontal="right" vertical="center" indent="1"/>
    </xf>
    <xf numFmtId="16" fontId="61" fillId="34" borderId="0" xfId="0" applyNumberFormat="1" applyFont="1" applyFill="1" applyBorder="1" applyAlignment="1">
      <alignment horizontal="left" vertical="center"/>
    </xf>
    <xf numFmtId="0" fontId="62" fillId="34" borderId="11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54" fillId="34" borderId="30" xfId="0" applyFont="1" applyFill="1" applyBorder="1" applyAlignment="1">
      <alignment horizontal="center" vertical="center" wrapText="1"/>
    </xf>
    <xf numFmtId="0" fontId="54" fillId="34" borderId="36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3" fontId="54" fillId="0" borderId="37" xfId="0" applyNumberFormat="1" applyFont="1" applyBorder="1" applyAlignment="1">
      <alignment horizontal="center" vertical="center" wrapText="1"/>
    </xf>
    <xf numFmtId="3" fontId="54" fillId="0" borderId="38" xfId="0" applyNumberFormat="1" applyFont="1" applyBorder="1" applyAlignment="1">
      <alignment horizontal="center" vertical="center" wrapText="1"/>
    </xf>
    <xf numFmtId="3" fontId="54" fillId="0" borderId="24" xfId="0" applyNumberFormat="1" applyFont="1" applyBorder="1" applyAlignment="1">
      <alignment horizontal="center" vertical="center" wrapText="1"/>
    </xf>
    <xf numFmtId="3" fontId="54" fillId="0" borderId="39" xfId="0" applyNumberFormat="1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right" vertical="center"/>
    </xf>
    <xf numFmtId="0" fontId="59" fillId="0" borderId="22" xfId="0" applyFont="1" applyFill="1" applyBorder="1" applyAlignment="1">
      <alignment horizontal="right" vertical="center"/>
    </xf>
    <xf numFmtId="0" fontId="54" fillId="0" borderId="33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3" fontId="54" fillId="0" borderId="36" xfId="0" applyNumberFormat="1" applyFont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2 2" xfId="57"/>
    <cellStyle name="Input" xfId="58"/>
    <cellStyle name="Linked Cell" xfId="59"/>
    <cellStyle name="Neutral" xfId="60"/>
    <cellStyle name="Normal 10" xfId="61"/>
    <cellStyle name="Normal 10 2" xfId="62"/>
    <cellStyle name="Normal 2" xfId="63"/>
    <cellStyle name="Normal 2 2" xfId="64"/>
    <cellStyle name="Normal 2_LT Performance Dashboard rework" xfId="65"/>
    <cellStyle name="Note" xfId="66"/>
    <cellStyle name="Note 11" xfId="67"/>
    <cellStyle name="Output" xfId="68"/>
    <cellStyle name="Percent" xfId="69"/>
    <cellStyle name="Percent 2" xfId="70"/>
    <cellStyle name="Percent 5" xfId="71"/>
    <cellStyle name="Percent 6" xfId="72"/>
    <cellStyle name="Percent 6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</a:p>
      </c:txPr>
    </c:title>
    <c:plotArea>
      <c:layout>
        <c:manualLayout>
          <c:xMode val="edge"/>
          <c:yMode val="edge"/>
          <c:x val="0.00425"/>
          <c:y val="0.07775"/>
          <c:w val="0.977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[0]!Dashboard_Name1</c:f>
              <c:strCache>
                <c:ptCount val="1"/>
                <c:pt idx="0">
                  <c:v>Metric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Dashboard!$B$10:$B$13</c:f>
              <c:strCache/>
            </c:strRef>
          </c:cat>
          <c:val>
            <c:numRef>
              <c:f>[0]!Dashboard_Chart1</c:f>
              <c:numCache/>
            </c:numRef>
          </c:val>
        </c:ser>
        <c:axId val="20574144"/>
        <c:axId val="50949569"/>
      </c:barChart>
      <c:catAx>
        <c:axId val="205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</a:p>
        </c:txPr>
        <c:crossAx val="50949569"/>
        <c:crosses val="autoZero"/>
        <c:auto val="0"/>
        <c:lblOffset val="100"/>
        <c:tickLblSkip val="1"/>
        <c:noMultiLvlLbl val="0"/>
      </c:catAx>
      <c:valAx>
        <c:axId val="5094956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74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rebuchet MS"/>
          <a:ea typeface="Trebuchet MS"/>
          <a:cs typeface="Trebuchet M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</a:p>
      </c:txPr>
    </c:title>
    <c:plotArea>
      <c:layout>
        <c:manualLayout>
          <c:xMode val="edge"/>
          <c:yMode val="edge"/>
          <c:x val="0.004"/>
          <c:y val="0.0875"/>
          <c:w val="0.977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Dashboard!$Q$5</c:f>
              <c:strCache>
                <c:ptCount val="1"/>
                <c:pt idx="0">
                  <c:v>Data Summary -&gt; Traffic Source 1 -&gt; Metric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[0]!Dashboard_Chart2_Dates</c:f>
              <c:strCache>
                <c:ptCount val="13"/>
                <c:pt idx="12">
                  <c:v>41064</c:v>
                </c:pt>
              </c:strCache>
            </c:strRef>
          </c:cat>
          <c:val>
            <c:numRef>
              <c:f>[0]!Dashboard_Chart2</c:f>
              <c:numCache>
                <c:ptCount val="13"/>
              </c:numCache>
            </c:numRef>
          </c:val>
          <c:smooth val="0"/>
        </c:ser>
        <c:marker val="1"/>
        <c:axId val="25937341"/>
        <c:axId val="32109478"/>
      </c:lineChart>
      <c:catAx>
        <c:axId val="25937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</a:p>
        </c:txPr>
        <c:crossAx val="32109478"/>
        <c:crosses val="autoZero"/>
        <c:auto val="0"/>
        <c:lblOffset val="100"/>
        <c:tickLblSkip val="1"/>
        <c:noMultiLvlLbl val="0"/>
      </c:catAx>
      <c:valAx>
        <c:axId val="3210947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373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rebuchet MS"/>
          <a:ea typeface="Trebuchet MS"/>
          <a:cs typeface="Trebuchet M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104775</xdr:rowOff>
    </xdr:from>
    <xdr:to>
      <xdr:col>1</xdr:col>
      <xdr:colOff>1647825</xdr:colOff>
      <xdr:row>1</xdr:row>
      <xdr:rowOff>314325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04775"/>
          <a:ext cx="1628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9525</xdr:rowOff>
    </xdr:from>
    <xdr:to>
      <xdr:col>6</xdr:col>
      <xdr:colOff>276225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47675" y="4705350"/>
        <a:ext cx="61150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533400</xdr:colOff>
      <xdr:row>17</xdr:row>
      <xdr:rowOff>0</xdr:rowOff>
    </xdr:from>
    <xdr:to>
      <xdr:col>13</xdr:col>
      <xdr:colOff>838200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6819900" y="4695825"/>
        <a:ext cx="62388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2</xdr:row>
      <xdr:rowOff>152400</xdr:rowOff>
    </xdr:from>
    <xdr:to>
      <xdr:col>7</xdr:col>
      <xdr:colOff>1133475</xdr:colOff>
      <xdr:row>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990600"/>
          <a:ext cx="2295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22"/>
  <sheetViews>
    <sheetView showGridLines="0" tabSelected="1" zoomScale="85" zoomScaleNormal="85" zoomScalePageLayoutView="0" workbookViewId="0" topLeftCell="A1">
      <selection activeCell="G4" sqref="G4"/>
    </sheetView>
  </sheetViews>
  <sheetFormatPr defaultColWidth="9.140625" defaultRowHeight="15"/>
  <cols>
    <col min="1" max="1" width="6.7109375" style="0" customWidth="1"/>
    <col min="2" max="2" width="24.7109375" style="0" customWidth="1"/>
    <col min="3" max="3" width="30.7109375" style="0" customWidth="1"/>
    <col min="4" max="4" width="6.7109375" style="0" customWidth="1"/>
    <col min="5" max="5" width="30.7109375" style="0" customWidth="1"/>
    <col min="6" max="6" width="24.7109375" style="0" customWidth="1"/>
    <col min="7" max="7" width="6.7109375" style="0" customWidth="1"/>
    <col min="8" max="9" width="24.7109375" style="0" customWidth="1"/>
    <col min="10" max="10" width="6.7109375" style="0" customWidth="1"/>
    <col min="12" max="12" width="32.00390625" style="0" hidden="1" customWidth="1"/>
    <col min="13" max="16" width="9.140625" style="0" hidden="1" customWidth="1"/>
    <col min="18" max="19" width="9.140625" style="0" customWidth="1"/>
  </cols>
  <sheetData>
    <row r="1" spans="1:10" ht="33" customHeight="1" thickTop="1">
      <c r="A1" s="1"/>
      <c r="B1" s="2"/>
      <c r="C1" s="103" t="s">
        <v>11</v>
      </c>
      <c r="D1" s="103"/>
      <c r="E1" s="103"/>
      <c r="F1" s="103"/>
      <c r="G1" s="103"/>
      <c r="H1" s="110"/>
      <c r="I1" s="2"/>
      <c r="J1" s="4"/>
    </row>
    <row r="2" spans="1:10" ht="33" customHeight="1" thickBot="1">
      <c r="A2" s="35"/>
      <c r="B2" s="36"/>
      <c r="C2" s="104"/>
      <c r="D2" s="104"/>
      <c r="E2" s="104"/>
      <c r="F2" s="104"/>
      <c r="G2" s="104"/>
      <c r="H2" s="111"/>
      <c r="I2" s="36"/>
      <c r="J2" s="37"/>
    </row>
    <row r="3" spans="1:12" ht="21.75" customHeight="1" thickBot="1" thickTop="1">
      <c r="A3" s="12"/>
      <c r="B3" s="13"/>
      <c r="C3" s="13"/>
      <c r="D3" s="13"/>
      <c r="E3" s="13"/>
      <c r="F3" s="13"/>
      <c r="G3" s="13"/>
      <c r="H3" s="13"/>
      <c r="I3" s="13"/>
      <c r="J3" s="14"/>
      <c r="L3" s="38" t="s">
        <v>12</v>
      </c>
    </row>
    <row r="4" spans="1:12" ht="21.75" customHeight="1" thickBot="1">
      <c r="A4" s="12"/>
      <c r="B4" s="107" t="s">
        <v>13</v>
      </c>
      <c r="C4" s="108"/>
      <c r="E4" s="112" t="s">
        <v>14</v>
      </c>
      <c r="F4" s="113"/>
      <c r="H4" s="105" t="s">
        <v>49</v>
      </c>
      <c r="I4" s="106"/>
      <c r="J4" s="14"/>
      <c r="L4" s="39" t="s">
        <v>15</v>
      </c>
    </row>
    <row r="5" spans="1:12" ht="21.75" customHeight="1">
      <c r="A5" s="12"/>
      <c r="B5" s="18"/>
      <c r="C5" s="42"/>
      <c r="E5" s="40" t="s">
        <v>16</v>
      </c>
      <c r="F5" s="41"/>
      <c r="H5" s="40" t="s">
        <v>8</v>
      </c>
      <c r="I5" s="41"/>
      <c r="J5" s="14"/>
      <c r="L5" s="39" t="s">
        <v>17</v>
      </c>
    </row>
    <row r="6" spans="1:12" ht="21.75" customHeight="1">
      <c r="A6" s="12"/>
      <c r="B6" s="18" t="s">
        <v>21</v>
      </c>
      <c r="C6" s="99"/>
      <c r="E6" s="18" t="s">
        <v>19</v>
      </c>
      <c r="F6" s="41"/>
      <c r="H6" s="40" t="s">
        <v>9</v>
      </c>
      <c r="I6" s="41"/>
      <c r="J6" s="14"/>
      <c r="L6" s="39" t="s">
        <v>20</v>
      </c>
    </row>
    <row r="7" spans="1:12" ht="21.75" customHeight="1">
      <c r="A7" s="12"/>
      <c r="B7" s="18" t="s">
        <v>25</v>
      </c>
      <c r="C7" s="53"/>
      <c r="E7" s="18" t="s">
        <v>23</v>
      </c>
      <c r="F7" s="42"/>
      <c r="H7" s="40" t="s">
        <v>10</v>
      </c>
      <c r="I7" s="41"/>
      <c r="J7" s="14"/>
      <c r="L7" s="39" t="s">
        <v>24</v>
      </c>
    </row>
    <row r="8" spans="1:12" ht="21.75" customHeight="1">
      <c r="A8" s="12"/>
      <c r="B8" s="18" t="s">
        <v>0</v>
      </c>
      <c r="C8" s="42"/>
      <c r="E8" s="18" t="s">
        <v>27</v>
      </c>
      <c r="F8" s="42"/>
      <c r="H8" s="40" t="s">
        <v>50</v>
      </c>
      <c r="I8" s="41"/>
      <c r="J8" s="14"/>
      <c r="L8" s="39" t="s">
        <v>28</v>
      </c>
    </row>
    <row r="9" spans="1:17" ht="21.75" customHeight="1">
      <c r="A9" s="12"/>
      <c r="B9" s="18" t="s">
        <v>18</v>
      </c>
      <c r="C9" s="42"/>
      <c r="E9" s="18" t="s">
        <v>29</v>
      </c>
      <c r="F9" s="42"/>
      <c r="H9" s="40" t="s">
        <v>51</v>
      </c>
      <c r="I9" s="41"/>
      <c r="J9" s="14"/>
      <c r="K9" s="46"/>
      <c r="L9" s="39" t="s">
        <v>30</v>
      </c>
      <c r="M9" s="46"/>
      <c r="N9" s="46"/>
      <c r="O9" s="46"/>
      <c r="P9" s="46"/>
      <c r="Q9" s="46"/>
    </row>
    <row r="10" spans="1:12" ht="21.75" customHeight="1" thickBot="1">
      <c r="A10" s="12"/>
      <c r="B10" s="18" t="s">
        <v>22</v>
      </c>
      <c r="C10" s="42"/>
      <c r="E10" s="21" t="s">
        <v>33</v>
      </c>
      <c r="F10" s="44"/>
      <c r="H10" s="40" t="s">
        <v>52</v>
      </c>
      <c r="I10" s="41"/>
      <c r="J10" s="14"/>
      <c r="L10" s="39" t="s">
        <v>34</v>
      </c>
    </row>
    <row r="11" spans="1:17" s="46" customFormat="1" ht="21.75" customHeight="1" thickBot="1">
      <c r="A11" s="45"/>
      <c r="B11" s="21" t="s">
        <v>26</v>
      </c>
      <c r="C11" s="43"/>
      <c r="D11"/>
      <c r="H11" s="40" t="s">
        <v>53</v>
      </c>
      <c r="I11" s="41"/>
      <c r="J11" s="47"/>
      <c r="K11"/>
      <c r="L11" s="39" t="s">
        <v>35</v>
      </c>
      <c r="M11"/>
      <c r="N11"/>
      <c r="O11"/>
      <c r="P11"/>
      <c r="Q11"/>
    </row>
    <row r="12" spans="1:12" ht="21.75" customHeight="1" thickBot="1">
      <c r="A12" s="12"/>
      <c r="H12" s="40" t="s">
        <v>54</v>
      </c>
      <c r="I12" s="42"/>
      <c r="J12" s="48"/>
      <c r="L12" s="39" t="s">
        <v>78</v>
      </c>
    </row>
    <row r="13" spans="1:12" ht="21.75" customHeight="1">
      <c r="A13" s="12"/>
      <c r="B13" s="55" t="s">
        <v>59</v>
      </c>
      <c r="C13" s="109" t="s">
        <v>31</v>
      </c>
      <c r="D13" s="109"/>
      <c r="E13" s="56" t="s">
        <v>32</v>
      </c>
      <c r="F13" s="93" t="s">
        <v>73</v>
      </c>
      <c r="H13" s="40" t="s">
        <v>55</v>
      </c>
      <c r="I13" s="42"/>
      <c r="J13" s="48"/>
      <c r="L13" s="49">
        <f>IF(C7="White",1,2)</f>
        <v>2</v>
      </c>
    </row>
    <row r="14" spans="1:12" ht="21.75" customHeight="1">
      <c r="A14" s="12"/>
      <c r="B14" s="18"/>
      <c r="C14" s="101"/>
      <c r="D14" s="101"/>
      <c r="E14" s="57"/>
      <c r="F14" s="42"/>
      <c r="H14" s="40" t="s">
        <v>56</v>
      </c>
      <c r="I14" s="42"/>
      <c r="J14" s="48"/>
      <c r="L14" s="49" t="str">
        <f>IF(C8="Monthly","mmm-yy","dd-mmm")</f>
        <v>dd-mmm</v>
      </c>
    </row>
    <row r="15" spans="1:12" ht="21.75" customHeight="1">
      <c r="A15" s="12"/>
      <c r="B15" s="18"/>
      <c r="C15" s="101"/>
      <c r="D15" s="101"/>
      <c r="E15" s="57"/>
      <c r="F15" s="42"/>
      <c r="H15" s="40" t="s">
        <v>57</v>
      </c>
      <c r="I15" s="42"/>
      <c r="J15" s="48"/>
      <c r="L15" s="49">
        <f>IF(C8="Daily",15,13)</f>
        <v>13</v>
      </c>
    </row>
    <row r="16" spans="1:17" ht="21.75" customHeight="1" thickBot="1">
      <c r="A16" s="12"/>
      <c r="B16" s="18"/>
      <c r="C16" s="101"/>
      <c r="D16" s="101"/>
      <c r="E16" s="57"/>
      <c r="F16" s="42"/>
      <c r="H16" s="21" t="s">
        <v>58</v>
      </c>
      <c r="I16" s="44"/>
      <c r="J16" s="52"/>
      <c r="L16" s="50" t="str">
        <f>C8&amp;" - "&amp;C9</f>
        <v> - </v>
      </c>
      <c r="M16" s="50" t="e">
        <f>VLOOKUP($L$16,$L$17:$P$22,2,0)</f>
        <v>#N/A</v>
      </c>
      <c r="N16" s="50" t="e">
        <f>VLOOKUP($L$16,$L$17:$P$22,3,0)</f>
        <v>#N/A</v>
      </c>
      <c r="O16" s="50" t="e">
        <f>VLOOKUP($L$16,$L$17:$P$22,4,0)</f>
        <v>#N/A</v>
      </c>
      <c r="P16" s="50" t="e">
        <f>VLOOKUP($L$16,$L$17:$P$22,5,0)</f>
        <v>#N/A</v>
      </c>
      <c r="Q16" s="50"/>
    </row>
    <row r="17" spans="1:16" ht="21.75" customHeight="1">
      <c r="A17" s="12"/>
      <c r="B17" s="18"/>
      <c r="C17" s="101"/>
      <c r="D17" s="101"/>
      <c r="E17" s="57"/>
      <c r="F17" s="42"/>
      <c r="G17" s="13"/>
      <c r="H17" s="13"/>
      <c r="I17" s="13"/>
      <c r="J17" s="52"/>
      <c r="L17" s="51" t="s">
        <v>36</v>
      </c>
      <c r="M17" s="51" t="s">
        <v>37</v>
      </c>
      <c r="N17" s="51" t="s">
        <v>38</v>
      </c>
      <c r="O17" s="51">
        <v>7</v>
      </c>
      <c r="P17" s="51" t="s">
        <v>79</v>
      </c>
    </row>
    <row r="18" spans="1:16" ht="21.75" customHeight="1">
      <c r="A18" s="12"/>
      <c r="B18" s="18"/>
      <c r="C18" s="101"/>
      <c r="D18" s="101"/>
      <c r="E18" s="57"/>
      <c r="F18" s="42"/>
      <c r="G18" s="13"/>
      <c r="H18" s="13"/>
      <c r="I18" s="13"/>
      <c r="J18" s="52"/>
      <c r="L18" s="51" t="s">
        <v>39</v>
      </c>
      <c r="M18" s="51" t="s">
        <v>37</v>
      </c>
      <c r="N18" s="51" t="s">
        <v>40</v>
      </c>
      <c r="O18" s="51">
        <v>1</v>
      </c>
      <c r="P18" s="51" t="s">
        <v>79</v>
      </c>
    </row>
    <row r="19" spans="1:16" ht="21.75" customHeight="1" thickBot="1">
      <c r="A19" s="12"/>
      <c r="B19" s="21"/>
      <c r="C19" s="102"/>
      <c r="D19" s="102"/>
      <c r="E19" s="58"/>
      <c r="F19" s="44"/>
      <c r="G19" s="13"/>
      <c r="H19" s="13"/>
      <c r="I19" s="13"/>
      <c r="J19" s="14"/>
      <c r="L19" s="51" t="s">
        <v>41</v>
      </c>
      <c r="M19" s="51" t="s">
        <v>42</v>
      </c>
      <c r="N19" s="51" t="s">
        <v>43</v>
      </c>
      <c r="O19" s="51">
        <v>1</v>
      </c>
      <c r="P19" s="51" t="s">
        <v>80</v>
      </c>
    </row>
    <row r="20" spans="1:16" ht="21.75" customHeight="1" thickBot="1">
      <c r="A20" s="32"/>
      <c r="B20" s="33"/>
      <c r="C20" s="33"/>
      <c r="D20" s="54"/>
      <c r="E20" s="33"/>
      <c r="F20" s="33"/>
      <c r="G20" s="33"/>
      <c r="H20" s="33"/>
      <c r="I20" s="33"/>
      <c r="J20" s="34"/>
      <c r="L20" s="51" t="s">
        <v>44</v>
      </c>
      <c r="M20" s="51" t="s">
        <v>42</v>
      </c>
      <c r="N20" s="51" t="s">
        <v>43</v>
      </c>
      <c r="O20" s="51">
        <v>1</v>
      </c>
      <c r="P20" s="51" t="s">
        <v>80</v>
      </c>
    </row>
    <row r="21" spans="4:16" ht="21.75" customHeight="1" thickTop="1">
      <c r="D21" s="24"/>
      <c r="L21" s="51" t="s">
        <v>45</v>
      </c>
      <c r="M21" s="51" t="s">
        <v>46</v>
      </c>
      <c r="N21" s="51" t="s">
        <v>47</v>
      </c>
      <c r="O21" s="51">
        <v>1</v>
      </c>
      <c r="P21" s="51" t="s">
        <v>81</v>
      </c>
    </row>
    <row r="22" spans="4:16" ht="21.75" customHeight="1">
      <c r="D22" s="24"/>
      <c r="L22" s="51" t="s">
        <v>48</v>
      </c>
      <c r="M22" s="51" t="s">
        <v>46</v>
      </c>
      <c r="N22" s="51" t="s">
        <v>82</v>
      </c>
      <c r="O22" s="51">
        <v>12</v>
      </c>
      <c r="P22" s="51" t="s">
        <v>81</v>
      </c>
    </row>
    <row r="23" ht="21.75" customHeight="1"/>
    <row r="24" ht="21.75" customHeight="1"/>
    <row r="25" ht="21.75" customHeight="1"/>
    <row r="26" ht="21.75" customHeight="1"/>
  </sheetData>
  <sheetProtection/>
  <mergeCells count="12">
    <mergeCell ref="E4:F4"/>
    <mergeCell ref="C16:D16"/>
    <mergeCell ref="C17:D17"/>
    <mergeCell ref="C18:D18"/>
    <mergeCell ref="C19:D19"/>
    <mergeCell ref="C1:G2"/>
    <mergeCell ref="H4:I4"/>
    <mergeCell ref="B4:C4"/>
    <mergeCell ref="C13:D13"/>
    <mergeCell ref="C14:D14"/>
    <mergeCell ref="C15:D15"/>
    <mergeCell ref="H1:H2"/>
  </mergeCells>
  <dataValidations count="8">
    <dataValidation type="list" allowBlank="1" showInputMessage="1" showErrorMessage="1" sqref="E14:E19">
      <formula1>"Positive, Negative"</formula1>
    </dataValidation>
    <dataValidation type="list" allowBlank="1" showInputMessage="1" showErrorMessage="1" sqref="C14:C19">
      <formula1>$L$4:$L$12</formula1>
    </dataValidation>
    <dataValidation type="list" allowBlank="1" showInputMessage="1" showErrorMessage="1" sqref="C8">
      <formula1>"Daily, Weekly, Monthly"</formula1>
    </dataValidation>
    <dataValidation type="list" allowBlank="1" showInputMessage="1" showErrorMessage="1" sqref="C9">
      <formula1>"Standard, Custom"</formula1>
    </dataValidation>
    <dataValidation type="list" allowBlank="1" showInputMessage="1" showErrorMessage="1" sqref="C11">
      <formula1>"5%, 10%, 20%"</formula1>
    </dataValidation>
    <dataValidation type="list" allowBlank="1" showInputMessage="1" showErrorMessage="1" sqref="D6">
      <formula1>"Dashboard v1, Dashboard v2, Dashboard v3"</formula1>
    </dataValidation>
    <dataValidation type="list" allowBlank="1" showInputMessage="1" showErrorMessage="1" sqref="C7 D8">
      <formula1>"Black, White"</formula1>
    </dataValidation>
    <dataValidation type="list" allowBlank="1" showInputMessage="1" showErrorMessage="1" sqref="F14:F19">
      <formula1>"Yes,No"</formula1>
    </dataValidation>
  </dataValidations>
  <printOptions/>
  <pageMargins left="0.7" right="0.7" top="0.75" bottom="0.75" header="0.3" footer="0.3"/>
  <pageSetup fitToHeight="1" fitToWidth="1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31"/>
  <sheetViews>
    <sheetView showGridLines="0" zoomScale="70" zoomScaleNormal="70" zoomScalePageLayoutView="0" workbookViewId="0" topLeftCell="A5">
      <selection activeCell="H35" sqref="H35"/>
    </sheetView>
  </sheetViews>
  <sheetFormatPr defaultColWidth="9.140625" defaultRowHeight="15"/>
  <cols>
    <col min="1" max="1" width="6.7109375" style="0" customWidth="1"/>
    <col min="2" max="2" width="36.7109375" style="0" customWidth="1"/>
    <col min="3" max="14" width="12.7109375" style="0" customWidth="1"/>
    <col min="15" max="15" width="6.7109375" style="0" customWidth="1"/>
    <col min="16" max="16" width="12.7109375" style="0" customWidth="1"/>
    <col min="17" max="17" width="12.7109375" style="0" hidden="1" customWidth="1"/>
    <col min="18" max="18" width="9.140625" style="0" hidden="1" customWidth="1"/>
    <col min="19" max="19" width="9.140625" style="0" customWidth="1"/>
    <col min="21" max="21" width="9.140625" style="0" customWidth="1"/>
  </cols>
  <sheetData>
    <row r="1" spans="1:15" ht="21.75" customHeight="1" thickTop="1">
      <c r="A1" s="82"/>
      <c r="B1" s="120" t="s">
        <v>72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83"/>
    </row>
    <row r="2" spans="1:15" ht="21.75" customHeight="1">
      <c r="A2" s="84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86"/>
    </row>
    <row r="3" spans="1:18" ht="21.75" customHeight="1">
      <c r="A3" s="84"/>
      <c r="B3" s="85"/>
      <c r="C3" s="85"/>
      <c r="D3" s="85"/>
      <c r="E3" s="87"/>
      <c r="F3" s="118"/>
      <c r="G3" s="118"/>
      <c r="H3" s="119">
        <v>41064</v>
      </c>
      <c r="I3" s="119"/>
      <c r="J3" s="100"/>
      <c r="K3" s="88"/>
      <c r="L3" s="89"/>
      <c r="M3" s="85"/>
      <c r="N3" s="85"/>
      <c r="O3" s="86"/>
      <c r="Q3" s="97" t="s">
        <v>74</v>
      </c>
      <c r="R3" s="49"/>
    </row>
    <row r="4" spans="1:18" ht="21.75" customHeight="1" thickBo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  <c r="Q4" s="98" t="s">
        <v>75</v>
      </c>
      <c r="R4">
        <v>13</v>
      </c>
    </row>
    <row r="5" spans="1:19" ht="21.75" customHeight="1" thickTop="1">
      <c r="A5" s="1"/>
      <c r="B5" s="2"/>
      <c r="C5" s="2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4"/>
      <c r="Q5" t="str">
        <f ca="1">OFFSET(Dashboard!$R$8,Dashboard!$H$6,0)&amp;" -&gt; "&amp;OFFSET(Dashboard!$B$9,Dashboard!$J$16,0)&amp;" -&gt; "&amp;OFFSET(Dashboard!$Q$8,Dashboard!$M$16,0)</f>
        <v>Data Summary -&gt; Traffic Source 1 -&gt; Metric 1</v>
      </c>
      <c r="S5" s="5"/>
    </row>
    <row r="6" spans="1:19" s="11" customFormat="1" ht="21.75" customHeight="1">
      <c r="A6" s="6"/>
      <c r="B6" s="7"/>
      <c r="C6" s="7"/>
      <c r="D6" s="8"/>
      <c r="E6" s="8" t="s">
        <v>2</v>
      </c>
      <c r="F6" s="8"/>
      <c r="G6" s="8"/>
      <c r="H6" s="9">
        <v>1</v>
      </c>
      <c r="I6" s="7"/>
      <c r="J6" s="7"/>
      <c r="K6" s="7"/>
      <c r="L6" s="7"/>
      <c r="M6" s="7"/>
      <c r="N6" s="7"/>
      <c r="O6" s="10"/>
      <c r="S6"/>
    </row>
    <row r="7" spans="1:15" ht="21.75" customHeight="1" thickBot="1">
      <c r="A7" s="12"/>
      <c r="B7" s="13"/>
      <c r="C7" s="115">
        <v>1</v>
      </c>
      <c r="D7" s="115"/>
      <c r="E7" s="115">
        <v>2</v>
      </c>
      <c r="F7" s="115"/>
      <c r="G7" s="115">
        <v>3</v>
      </c>
      <c r="H7" s="115"/>
      <c r="I7" s="115">
        <v>4</v>
      </c>
      <c r="J7" s="115"/>
      <c r="K7" s="115">
        <v>5</v>
      </c>
      <c r="L7" s="115"/>
      <c r="M7" s="115">
        <v>6</v>
      </c>
      <c r="N7" s="115"/>
      <c r="O7" s="14"/>
    </row>
    <row r="8" spans="1:18" ht="21.75" customHeight="1">
      <c r="A8" s="15"/>
      <c r="B8" s="123" t="s">
        <v>64</v>
      </c>
      <c r="C8" s="114" t="s">
        <v>65</v>
      </c>
      <c r="D8" s="114"/>
      <c r="E8" s="114" t="s">
        <v>66</v>
      </c>
      <c r="F8" s="114"/>
      <c r="G8" s="114" t="s">
        <v>67</v>
      </c>
      <c r="H8" s="114"/>
      <c r="I8" s="114" t="s">
        <v>68</v>
      </c>
      <c r="J8" s="114"/>
      <c r="K8" s="114" t="s">
        <v>69</v>
      </c>
      <c r="L8" s="114"/>
      <c r="M8" s="114" t="s">
        <v>70</v>
      </c>
      <c r="N8" s="122"/>
      <c r="O8" s="16"/>
      <c r="Q8" s="98" t="s">
        <v>76</v>
      </c>
      <c r="R8" s="98" t="s">
        <v>77</v>
      </c>
    </row>
    <row r="9" spans="1:18" ht="21.75" customHeight="1">
      <c r="A9" s="12"/>
      <c r="B9" s="124"/>
      <c r="C9" s="80" t="s">
        <v>71</v>
      </c>
      <c r="D9" s="80" t="s">
        <v>7</v>
      </c>
      <c r="E9" s="80" t="s">
        <v>71</v>
      </c>
      <c r="F9" s="80" t="s">
        <v>7</v>
      </c>
      <c r="G9" s="80" t="s">
        <v>71</v>
      </c>
      <c r="H9" s="80" t="s">
        <v>7</v>
      </c>
      <c r="I9" s="80" t="s">
        <v>71</v>
      </c>
      <c r="J9" s="80" t="s">
        <v>7</v>
      </c>
      <c r="K9" s="80" t="s">
        <v>71</v>
      </c>
      <c r="L9" s="80" t="s">
        <v>7</v>
      </c>
      <c r="M9" s="80" t="s">
        <v>71</v>
      </c>
      <c r="N9" s="81" t="s">
        <v>7</v>
      </c>
      <c r="O9" s="14"/>
      <c r="Q9" t="s">
        <v>65</v>
      </c>
      <c r="R9" t="s">
        <v>60</v>
      </c>
    </row>
    <row r="10" spans="1:15" ht="21.75" customHeight="1">
      <c r="A10" s="17">
        <v>1</v>
      </c>
      <c r="B10" s="18" t="s">
        <v>8</v>
      </c>
      <c r="C10" s="94">
        <f ca="1">OFFSET(INDIRECT("'"&amp;OFFSET($R$8,$H$6,0)&amp;"'!$A"&amp;MATCH($H$3,INDIRECT("'"&amp;$R$9&amp;"'!$A:$A"),0)),0,(C$7-1)*(MATCH("Website",$B:$B,0)-9)+$A10)</f>
        <v>0</v>
      </c>
      <c r="D10" s="19">
        <f ca="1">IF(OFFSET(INDIRECT("'"&amp;OFFSET($R$8,$H$6,0)&amp;"'!$A"&amp;MATCH($H$3,INDIRECT("'"&amp;$R$9&amp;"'!$A:$A"),0)-1),0,(C$7-1)*(MATCH("Website",$B:$B,0)-9)+$A10)&gt;0,OFFSET(INDIRECT("'"&amp;OFFSET($R$8,$H$6,0)&amp;"'!$A"&amp;MATCH($H$3,INDIRECT("'"&amp;$R$9&amp;"'!$A:$A"),0)),0,(C$7-1)*(MATCH("Website",$B:$B,0)-9)+$A10)/OFFSET(INDIRECT("'"&amp;OFFSET($R$8,$H$6,0)&amp;"'!$A"&amp;MATCH($H$3,INDIRECT("'"&amp;$R$9&amp;"'!$A:$A"),0)-1),0,(C$7-1)*(MATCH("Website",$B:$B,0)-9)+$A10)-1,0)</f>
        <v>0</v>
      </c>
      <c r="E10" s="94">
        <f ca="1">OFFSET(INDIRECT("'"&amp;OFFSET($R$8,$H$6,0)&amp;"'!$A"&amp;MATCH($H$3,INDIRECT("'"&amp;$R$9&amp;"'!$A:$A"),0)),0,(E$7-1)*(MATCH("Website",$B:$B,0)-9)+$A10)</f>
        <v>0</v>
      </c>
      <c r="F10" s="19">
        <f ca="1">IF(OFFSET(INDIRECT("'"&amp;OFFSET($R$8,$H$6,0)&amp;"'!$A"&amp;MATCH($H$3,INDIRECT("'"&amp;$R$9&amp;"'!$A:$A"),0)-1),0,(E$7-1)*(MATCH("Website",$B:$B,0)-9)+$A10)&gt;0,OFFSET(INDIRECT("'"&amp;OFFSET($R$8,$H$6,0)&amp;"'!$A"&amp;MATCH($H$3,INDIRECT("'"&amp;$R$9&amp;"'!$A:$A"),0)),0,(E$7-1)*(MATCH("Website",$B:$B,0)-9)+$A10)/OFFSET(INDIRECT("'"&amp;OFFSET($R$8,$H$6,0)&amp;"'!$A"&amp;MATCH($H$3,INDIRECT("'"&amp;$R$9&amp;"'!$A:$A"),0)-1),0,(E$7-1)*(MATCH("Website",$B:$B,0)-9)+$A10)-1,0)</f>
        <v>0</v>
      </c>
      <c r="G10" s="94">
        <f ca="1">OFFSET(INDIRECT("'"&amp;OFFSET($R$8,$H$6,0)&amp;"'!$A"&amp;MATCH($H$3,INDIRECT("'"&amp;$R$9&amp;"'!$A:$A"),0)),0,(G$7-1)*(MATCH("Website",$B:$B,0)-9)+$A10)</f>
        <v>0</v>
      </c>
      <c r="H10" s="19">
        <f ca="1">IF(OFFSET(INDIRECT("'"&amp;OFFSET($R$8,$H$6,0)&amp;"'!$A"&amp;MATCH($H$3,INDIRECT("'"&amp;$R$9&amp;"'!$A:$A"),0)-1),0,(G$7-1)*(MATCH("Website",$B:$B,0)-9)+$A10)&gt;0,OFFSET(INDIRECT("'"&amp;OFFSET($R$8,$H$6,0)&amp;"'!$A"&amp;MATCH($H$3,INDIRECT("'"&amp;$R$9&amp;"'!$A:$A"),0)),0,(G$7-1)*(MATCH("Website",$B:$B,0)-9)+$A10)/OFFSET(INDIRECT("'"&amp;OFFSET($R$8,$H$6,0)&amp;"'!$A"&amp;MATCH($H$3,INDIRECT("'"&amp;$R$9&amp;"'!$A:$A"),0)-1),0,(G$7-1)*(MATCH("Website",$B:$B,0)-9)+$A10)-1,0)</f>
        <v>0</v>
      </c>
      <c r="I10" s="94">
        <f ca="1">OFFSET(INDIRECT("'"&amp;OFFSET($R$8,$H$6,0)&amp;"'!$A"&amp;MATCH($H$3,INDIRECT("'"&amp;$R$9&amp;"'!$A:$A"),0)),0,(I$7-1)*(MATCH("Website",$B:$B,0)-9)+$A10)</f>
        <v>0</v>
      </c>
      <c r="J10" s="19">
        <f ca="1">IF(OFFSET(INDIRECT("'"&amp;OFFSET($R$8,$H$6,0)&amp;"'!$A"&amp;MATCH($H$3,INDIRECT("'"&amp;$R$9&amp;"'!$A:$A"),0)-1),0,(I$7-1)*(MATCH("Website",$B:$B,0)-9)+$A10)&gt;0,OFFSET(INDIRECT("'"&amp;OFFSET($R$8,$H$6,0)&amp;"'!$A"&amp;MATCH($H$3,INDIRECT("'"&amp;$R$9&amp;"'!$A:$A"),0)),0,(I$7-1)*(MATCH("Website",$B:$B,0)-9)+$A10)/OFFSET(INDIRECT("'"&amp;OFFSET($R$8,$H$6,0)&amp;"'!$A"&amp;MATCH($H$3,INDIRECT("'"&amp;$R$9&amp;"'!$A:$A"),0)-1),0,(I$7-1)*(MATCH("Website",$B:$B,0)-9)+$A10)-1,0)</f>
        <v>0</v>
      </c>
      <c r="K10" s="94">
        <f ca="1">OFFSET(INDIRECT("'"&amp;OFFSET($R$8,$H$6,0)&amp;"'!$A"&amp;MATCH($H$3,INDIRECT("'"&amp;$R$9&amp;"'!$A:$A"),0)),0,(K$7-1)*(MATCH("Website",$B:$B,0)-9)+$A10)</f>
        <v>0</v>
      </c>
      <c r="L10" s="19">
        <f ca="1">IF(OFFSET(INDIRECT("'"&amp;OFFSET($R$8,$H$6,0)&amp;"'!$A"&amp;MATCH($H$3,INDIRECT("'"&amp;$R$9&amp;"'!$A:$A"),0)-1),0,(K$7-1)*(MATCH("Website",$B:$B,0)-9)+$A10)&gt;0,OFFSET(INDIRECT("'"&amp;OFFSET($R$8,$H$6,0)&amp;"'!$A"&amp;MATCH($H$3,INDIRECT("'"&amp;$R$9&amp;"'!$A:$A"),0)),0,(K$7-1)*(MATCH("Website",$B:$B,0)-9)+$A10)/OFFSET(INDIRECT("'"&amp;OFFSET($R$8,$H$6,0)&amp;"'!$A"&amp;MATCH($H$3,INDIRECT("'"&amp;$R$9&amp;"'!$A:$A"),0)-1),0,(K$7-1)*(MATCH("Website",$B:$B,0)-9)+$A10)-1,0)</f>
        <v>0</v>
      </c>
      <c r="M10" s="94">
        <f ca="1">OFFSET(INDIRECT("'"&amp;OFFSET($R$8,$H$6,0)&amp;"'!$A"&amp;MATCH($H$3,INDIRECT("'"&amp;$R$9&amp;"'!$A:$A"),0)),0,(M$7-1)*(MATCH("Website",$B:$B,0)-9)+$A10)</f>
        <v>0</v>
      </c>
      <c r="N10" s="20">
        <f ca="1">IF(OFFSET(INDIRECT("'"&amp;OFFSET($R$8,$H$6,0)&amp;"'!$A"&amp;MATCH($H$3,INDIRECT("'"&amp;$R$9&amp;"'!$A:$A"),0)-1),0,(M$7-1)*(MATCH("Website",$B:$B,0)-9)+$A10)&gt;0,OFFSET(INDIRECT("'"&amp;OFFSET($R$8,$H$6,0)&amp;"'!$A"&amp;MATCH($H$3,INDIRECT("'"&amp;$R$9&amp;"'!$A:$A"),0)),0,(M$7-1)*(MATCH("Website",$B:$B,0)-9)+$A10)/OFFSET(INDIRECT("'"&amp;OFFSET($R$8,$H$6,0)&amp;"'!$A"&amp;MATCH($H$3,INDIRECT("'"&amp;$R$9&amp;"'!$A:$A"),0)-1),0,(M$7-1)*(MATCH("Website",$B:$B,0)-9)+$A10)-1,0)</f>
        <v>0</v>
      </c>
      <c r="O10" s="14"/>
    </row>
    <row r="11" spans="1:15" ht="21.75" customHeight="1">
      <c r="A11" s="17">
        <v>2</v>
      </c>
      <c r="B11" s="18" t="s">
        <v>9</v>
      </c>
      <c r="C11" s="94">
        <f ca="1">OFFSET(INDIRECT("'"&amp;OFFSET($R$8,$H$6,0)&amp;"'!$A"&amp;MATCH($H$3,INDIRECT("'"&amp;$R$9&amp;"'!$A:$A"),0)),0,(C$7-1)*(MATCH("Website",$B:$B,0)-9)+$A11)</f>
        <v>0</v>
      </c>
      <c r="D11" s="19" t="e">
        <f ca="1">IF(OFFSET(INDIRECT("'"&amp;OFFSET($R$8,$H$6,0)&amp;"'!$A"&amp;MATCH($H$3,INDIRECT("'"&amp;$R$9&amp;"'!$A:$A"),0)-1),0,(C$7-1)*(MATCH("Website",$B:$B,0)-9)+$A11)&gt;0,OFFSET(INDIRECT("'"&amp;OFFSET($R$8,$H$6,0)&amp;"'!$A"&amp;MATCH($H$3,INDIRECT("'"&amp;$R$9&amp;"'!$A:$A"),0)),0,(C$7-1)*(MATCH("Website",$B:$B,0)-9)+$A11)/OFFSET(INDIRECT("'"&amp;OFFSET($R$8,$H$6,0)&amp;"'!$A"&amp;MATCH($H$3,INDIRECT("'"&amp;$R$9&amp;"'!$A:$A"),0)-1),0,(C$7-1)*(MATCH("Website",$B:$B,0)-9)+$A11)-1,0)</f>
        <v>#VALUE!</v>
      </c>
      <c r="E11" s="94">
        <f ca="1">OFFSET(INDIRECT("'"&amp;OFFSET($R$8,$H$6,0)&amp;"'!$A"&amp;MATCH($H$3,INDIRECT("'"&amp;$R$9&amp;"'!$A:$A"),0)),0,(E$7-1)*(MATCH("Website",$B:$B,0)-9)+$A11)</f>
        <v>0</v>
      </c>
      <c r="F11" s="19">
        <f ca="1">IF(OFFSET(INDIRECT("'"&amp;OFFSET($R$8,$H$6,0)&amp;"'!$A"&amp;MATCH($H$3,INDIRECT("'"&amp;$R$9&amp;"'!$A:$A"),0)-1),0,(E$7-1)*(MATCH("Website",$B:$B,0)-9)+$A11)&gt;0,OFFSET(INDIRECT("'"&amp;OFFSET($R$8,$H$6,0)&amp;"'!$A"&amp;MATCH($H$3,INDIRECT("'"&amp;$R$9&amp;"'!$A:$A"),0)),0,(E$7-1)*(MATCH("Website",$B:$B,0)-9)+$A11)/OFFSET(INDIRECT("'"&amp;OFFSET($R$8,$H$6,0)&amp;"'!$A"&amp;MATCH($H$3,INDIRECT("'"&amp;$R$9&amp;"'!$A:$A"),0)-1),0,(E$7-1)*(MATCH("Website",$B:$B,0)-9)+$A11)-1,0)</f>
        <v>0</v>
      </c>
      <c r="G11" s="94">
        <f ca="1">OFFSET(INDIRECT("'"&amp;OFFSET($R$8,$H$6,0)&amp;"'!$A"&amp;MATCH($H$3,INDIRECT("'"&amp;$R$9&amp;"'!$A:$A"),0)),0,(G$7-1)*(MATCH("Website",$B:$B,0)-9)+$A11)</f>
        <v>0</v>
      </c>
      <c r="H11" s="19">
        <f ca="1">IF(OFFSET(INDIRECT("'"&amp;OFFSET($R$8,$H$6,0)&amp;"'!$A"&amp;MATCH($H$3,INDIRECT("'"&amp;$R$9&amp;"'!$A:$A"),0)-1),0,(G$7-1)*(MATCH("Website",$B:$B,0)-9)+$A11)&gt;0,OFFSET(INDIRECT("'"&amp;OFFSET($R$8,$H$6,0)&amp;"'!$A"&amp;MATCH($H$3,INDIRECT("'"&amp;$R$9&amp;"'!$A:$A"),0)),0,(G$7-1)*(MATCH("Website",$B:$B,0)-9)+$A11)/OFFSET(INDIRECT("'"&amp;OFFSET($R$8,$H$6,0)&amp;"'!$A"&amp;MATCH($H$3,INDIRECT("'"&amp;$R$9&amp;"'!$A:$A"),0)-1),0,(G$7-1)*(MATCH("Website",$B:$B,0)-9)+$A11)-1,0)</f>
        <v>0</v>
      </c>
      <c r="I11" s="94">
        <f ca="1">OFFSET(INDIRECT("'"&amp;OFFSET($R$8,$H$6,0)&amp;"'!$A"&amp;MATCH($H$3,INDIRECT("'"&amp;$R$9&amp;"'!$A:$A"),0)),0,(I$7-1)*(MATCH("Website",$B:$B,0)-9)+$A11)</f>
        <v>0</v>
      </c>
      <c r="J11" s="19">
        <f ca="1">IF(OFFSET(INDIRECT("'"&amp;OFFSET($R$8,$H$6,0)&amp;"'!$A"&amp;MATCH($H$3,INDIRECT("'"&amp;$R$9&amp;"'!$A:$A"),0)-1),0,(I$7-1)*(MATCH("Website",$B:$B,0)-9)+$A11)&gt;0,OFFSET(INDIRECT("'"&amp;OFFSET($R$8,$H$6,0)&amp;"'!$A"&amp;MATCH($H$3,INDIRECT("'"&amp;$R$9&amp;"'!$A:$A"),0)),0,(I$7-1)*(MATCH("Website",$B:$B,0)-9)+$A11)/OFFSET(INDIRECT("'"&amp;OFFSET($R$8,$H$6,0)&amp;"'!$A"&amp;MATCH($H$3,INDIRECT("'"&amp;$R$9&amp;"'!$A:$A"),0)-1),0,(I$7-1)*(MATCH("Website",$B:$B,0)-9)+$A11)-1,0)</f>
        <v>0</v>
      </c>
      <c r="K11" s="94">
        <f ca="1">OFFSET(INDIRECT("'"&amp;OFFSET($R$8,$H$6,0)&amp;"'!$A"&amp;MATCH($H$3,INDIRECT("'"&amp;$R$9&amp;"'!$A:$A"),0)),0,(K$7-1)*(MATCH("Website",$B:$B,0)-9)+$A11)</f>
        <v>0</v>
      </c>
      <c r="L11" s="19">
        <f ca="1">IF(OFFSET(INDIRECT("'"&amp;OFFSET($R$8,$H$6,0)&amp;"'!$A"&amp;MATCH($H$3,INDIRECT("'"&amp;$R$9&amp;"'!$A:$A"),0)-1),0,(K$7-1)*(MATCH("Website",$B:$B,0)-9)+$A11)&gt;0,OFFSET(INDIRECT("'"&amp;OFFSET($R$8,$H$6,0)&amp;"'!$A"&amp;MATCH($H$3,INDIRECT("'"&amp;$R$9&amp;"'!$A:$A"),0)),0,(K$7-1)*(MATCH("Website",$B:$B,0)-9)+$A11)/OFFSET(INDIRECT("'"&amp;OFFSET($R$8,$H$6,0)&amp;"'!$A"&amp;MATCH($H$3,INDIRECT("'"&amp;$R$9&amp;"'!$A:$A"),0)-1),0,(K$7-1)*(MATCH("Website",$B:$B,0)-9)+$A11)-1,0)</f>
        <v>0</v>
      </c>
      <c r="M11" s="94">
        <f ca="1">OFFSET(INDIRECT("'"&amp;OFFSET($R$8,$H$6,0)&amp;"'!$A"&amp;MATCH($H$3,INDIRECT("'"&amp;$R$9&amp;"'!$A:$A"),0)),0,(M$7-1)*(MATCH("Website",$B:$B,0)-9)+$A11)</f>
        <v>0</v>
      </c>
      <c r="N11" s="20">
        <f ca="1">IF(OFFSET(INDIRECT("'"&amp;OFFSET($R$8,$H$6,0)&amp;"'!$A"&amp;MATCH($H$3,INDIRECT("'"&amp;$R$9&amp;"'!$A:$A"),0)-1),0,(M$7-1)*(MATCH("Website",$B:$B,0)-9)+$A11)&gt;0,OFFSET(INDIRECT("'"&amp;OFFSET($R$8,$H$6,0)&amp;"'!$A"&amp;MATCH($H$3,INDIRECT("'"&amp;$R$9&amp;"'!$A:$A"),0)),0,(M$7-1)*(MATCH("Website",$B:$B,0)-9)+$A11)/OFFSET(INDIRECT("'"&amp;OFFSET($R$8,$H$6,0)&amp;"'!$A"&amp;MATCH($H$3,INDIRECT("'"&amp;$R$9&amp;"'!$A:$A"),0)-1),0,(M$7-1)*(MATCH("Website",$B:$B,0)-9)+$A11)-1,0)</f>
        <v>0</v>
      </c>
      <c r="O11" s="14"/>
    </row>
    <row r="12" spans="1:15" ht="21.75" customHeight="1">
      <c r="A12" s="17">
        <v>3</v>
      </c>
      <c r="B12" s="18" t="s">
        <v>10</v>
      </c>
      <c r="C12" s="94">
        <f ca="1">OFFSET(INDIRECT("'"&amp;OFFSET($R$8,$H$6,0)&amp;"'!$A"&amp;MATCH($H$3,INDIRECT("'"&amp;$R$9&amp;"'!$A:$A"),0)),0,(C$7-1)*(MATCH("Website",$B:$B,0)-9)+$A12)</f>
        <v>0</v>
      </c>
      <c r="D12" s="19">
        <f ca="1">IF(OFFSET(INDIRECT("'"&amp;OFFSET($R$8,$H$6,0)&amp;"'!$A"&amp;MATCH($H$3,INDIRECT("'"&amp;$R$9&amp;"'!$A:$A"),0)-1),0,(C$7-1)*(MATCH("Website",$B:$B,0)-9)+$A12)&gt;0,OFFSET(INDIRECT("'"&amp;OFFSET($R$8,$H$6,0)&amp;"'!$A"&amp;MATCH($H$3,INDIRECT("'"&amp;$R$9&amp;"'!$A:$A"),0)),0,(C$7-1)*(MATCH("Website",$B:$B,0)-9)+$A12)/OFFSET(INDIRECT("'"&amp;OFFSET($R$8,$H$6,0)&amp;"'!$A"&amp;MATCH($H$3,INDIRECT("'"&amp;$R$9&amp;"'!$A:$A"),0)-1),0,(C$7-1)*(MATCH("Website",$B:$B,0)-9)+$A12)-1,0)</f>
        <v>0</v>
      </c>
      <c r="E12" s="94">
        <f ca="1">OFFSET(INDIRECT("'"&amp;OFFSET($R$8,$H$6,0)&amp;"'!$A"&amp;MATCH($H$3,INDIRECT("'"&amp;$R$9&amp;"'!$A:$A"),0)),0,(E$7-1)*(MATCH("Website",$B:$B,0)-9)+$A12)</f>
        <v>0</v>
      </c>
      <c r="F12" s="19">
        <f ca="1">IF(OFFSET(INDIRECT("'"&amp;OFFSET($R$8,$H$6,0)&amp;"'!$A"&amp;MATCH($H$3,INDIRECT("'"&amp;$R$9&amp;"'!$A:$A"),0)-1),0,(E$7-1)*(MATCH("Website",$B:$B,0)-9)+$A12)&gt;0,OFFSET(INDIRECT("'"&amp;OFFSET($R$8,$H$6,0)&amp;"'!$A"&amp;MATCH($H$3,INDIRECT("'"&amp;$R$9&amp;"'!$A:$A"),0)),0,(E$7-1)*(MATCH("Website",$B:$B,0)-9)+$A12)/OFFSET(INDIRECT("'"&amp;OFFSET($R$8,$H$6,0)&amp;"'!$A"&amp;MATCH($H$3,INDIRECT("'"&amp;$R$9&amp;"'!$A:$A"),0)-1),0,(E$7-1)*(MATCH("Website",$B:$B,0)-9)+$A12)-1,0)</f>
        <v>0</v>
      </c>
      <c r="G12" s="94">
        <f ca="1">OFFSET(INDIRECT("'"&amp;OFFSET($R$8,$H$6,0)&amp;"'!$A"&amp;MATCH($H$3,INDIRECT("'"&amp;$R$9&amp;"'!$A:$A"),0)),0,(G$7-1)*(MATCH("Website",$B:$B,0)-9)+$A12)</f>
        <v>0</v>
      </c>
      <c r="H12" s="19">
        <f ca="1">IF(OFFSET(INDIRECT("'"&amp;OFFSET($R$8,$H$6,0)&amp;"'!$A"&amp;MATCH($H$3,INDIRECT("'"&amp;$R$9&amp;"'!$A:$A"),0)-1),0,(G$7-1)*(MATCH("Website",$B:$B,0)-9)+$A12)&gt;0,OFFSET(INDIRECT("'"&amp;OFFSET($R$8,$H$6,0)&amp;"'!$A"&amp;MATCH($H$3,INDIRECT("'"&amp;$R$9&amp;"'!$A:$A"),0)),0,(G$7-1)*(MATCH("Website",$B:$B,0)-9)+$A12)/OFFSET(INDIRECT("'"&amp;OFFSET($R$8,$H$6,0)&amp;"'!$A"&amp;MATCH($H$3,INDIRECT("'"&amp;$R$9&amp;"'!$A:$A"),0)-1),0,(G$7-1)*(MATCH("Website",$B:$B,0)-9)+$A12)-1,0)</f>
        <v>0</v>
      </c>
      <c r="I12" s="94">
        <f ca="1">OFFSET(INDIRECT("'"&amp;OFFSET($R$8,$H$6,0)&amp;"'!$A"&amp;MATCH($H$3,INDIRECT("'"&amp;$R$9&amp;"'!$A:$A"),0)),0,(I$7-1)*(MATCH("Website",$B:$B,0)-9)+$A12)</f>
        <v>0</v>
      </c>
      <c r="J12" s="19">
        <f ca="1">IF(OFFSET(INDIRECT("'"&amp;OFFSET($R$8,$H$6,0)&amp;"'!$A"&amp;MATCH($H$3,INDIRECT("'"&amp;$R$9&amp;"'!$A:$A"),0)-1),0,(I$7-1)*(MATCH("Website",$B:$B,0)-9)+$A12)&gt;0,OFFSET(INDIRECT("'"&amp;OFFSET($R$8,$H$6,0)&amp;"'!$A"&amp;MATCH($H$3,INDIRECT("'"&amp;$R$9&amp;"'!$A:$A"),0)),0,(I$7-1)*(MATCH("Website",$B:$B,0)-9)+$A12)/OFFSET(INDIRECT("'"&amp;OFFSET($R$8,$H$6,0)&amp;"'!$A"&amp;MATCH($H$3,INDIRECT("'"&amp;$R$9&amp;"'!$A:$A"),0)-1),0,(I$7-1)*(MATCH("Website",$B:$B,0)-9)+$A12)-1,0)</f>
        <v>0</v>
      </c>
      <c r="K12" s="94">
        <f ca="1">OFFSET(INDIRECT("'"&amp;OFFSET($R$8,$H$6,0)&amp;"'!$A"&amp;MATCH($H$3,INDIRECT("'"&amp;$R$9&amp;"'!$A:$A"),0)),0,(K$7-1)*(MATCH("Website",$B:$B,0)-9)+$A12)</f>
        <v>0</v>
      </c>
      <c r="L12" s="19">
        <f ca="1">IF(OFFSET(INDIRECT("'"&amp;OFFSET($R$8,$H$6,0)&amp;"'!$A"&amp;MATCH($H$3,INDIRECT("'"&amp;$R$9&amp;"'!$A:$A"),0)-1),0,(K$7-1)*(MATCH("Website",$B:$B,0)-9)+$A12)&gt;0,OFFSET(INDIRECT("'"&amp;OFFSET($R$8,$H$6,0)&amp;"'!$A"&amp;MATCH($H$3,INDIRECT("'"&amp;$R$9&amp;"'!$A:$A"),0)),0,(K$7-1)*(MATCH("Website",$B:$B,0)-9)+$A12)/OFFSET(INDIRECT("'"&amp;OFFSET($R$8,$H$6,0)&amp;"'!$A"&amp;MATCH($H$3,INDIRECT("'"&amp;$R$9&amp;"'!$A:$A"),0)-1),0,(K$7-1)*(MATCH("Website",$B:$B,0)-9)+$A12)-1,0)</f>
        <v>0</v>
      </c>
      <c r="M12" s="94">
        <f ca="1">OFFSET(INDIRECT("'"&amp;OFFSET($R$8,$H$6,0)&amp;"'!$A"&amp;MATCH($H$3,INDIRECT("'"&amp;$R$9&amp;"'!$A:$A"),0)),0,(M$7-1)*(MATCH("Website",$B:$B,0)-9)+$A12)</f>
        <v>0</v>
      </c>
      <c r="N12" s="20">
        <f ca="1">IF(OFFSET(INDIRECT("'"&amp;OFFSET($R$8,$H$6,0)&amp;"'!$A"&amp;MATCH($H$3,INDIRECT("'"&amp;$R$9&amp;"'!$A:$A"),0)-1),0,(M$7-1)*(MATCH("Website",$B:$B,0)-9)+$A12)&gt;0,OFFSET(INDIRECT("'"&amp;OFFSET($R$8,$H$6,0)&amp;"'!$A"&amp;MATCH($H$3,INDIRECT("'"&amp;$R$9&amp;"'!$A:$A"),0)),0,(M$7-1)*(MATCH("Website",$B:$B,0)-9)+$A12)/OFFSET(INDIRECT("'"&amp;OFFSET($R$8,$H$6,0)&amp;"'!$A"&amp;MATCH($H$3,INDIRECT("'"&amp;$R$9&amp;"'!$A:$A"),0)-1),0,(M$7-1)*(MATCH("Website",$B:$B,0)-9)+$A12)-1,0)</f>
        <v>0</v>
      </c>
      <c r="O12" s="14"/>
    </row>
    <row r="13" spans="1:15" ht="21.75" customHeight="1">
      <c r="A13" s="17">
        <v>4</v>
      </c>
      <c r="B13" s="18" t="s">
        <v>3</v>
      </c>
      <c r="C13" s="94">
        <f ca="1">OFFSET(INDIRECT("'"&amp;OFFSET($R$8,$H$6,0)&amp;"'!$A"&amp;MATCH($H$3,INDIRECT("'"&amp;$R$9&amp;"'!$A:$A"),0)),0,(C$7-1)*(MATCH("Website",$B:$B,0)-9)+$A13)</f>
        <v>0</v>
      </c>
      <c r="D13" s="19">
        <f ca="1">IF(OFFSET(INDIRECT("'"&amp;OFFSET($R$8,$H$6,0)&amp;"'!$A"&amp;MATCH($H$3,INDIRECT("'"&amp;$R$9&amp;"'!$A:$A"),0)-1),0,(C$7-1)*(MATCH("Website",$B:$B,0)-9)+$A13)&gt;0,OFFSET(INDIRECT("'"&amp;OFFSET($R$8,$H$6,0)&amp;"'!$A"&amp;MATCH($H$3,INDIRECT("'"&amp;$R$9&amp;"'!$A:$A"),0)),0,(C$7-1)*(MATCH("Website",$B:$B,0)-9)+$A13)/OFFSET(INDIRECT("'"&amp;OFFSET($R$8,$H$6,0)&amp;"'!$A"&amp;MATCH($H$3,INDIRECT("'"&amp;$R$9&amp;"'!$A:$A"),0)-1),0,(C$7-1)*(MATCH("Website",$B:$B,0)-9)+$A13)-1,0)</f>
        <v>0</v>
      </c>
      <c r="E13" s="94">
        <f ca="1">OFFSET(INDIRECT("'"&amp;OFFSET($R$8,$H$6,0)&amp;"'!$A"&amp;MATCH($H$3,INDIRECT("'"&amp;$R$9&amp;"'!$A:$A"),0)),0,(E$7-1)*(MATCH("Website",$B:$B,0)-9)+$A13)</f>
        <v>0</v>
      </c>
      <c r="F13" s="19">
        <f ca="1">IF(OFFSET(INDIRECT("'"&amp;OFFSET($R$8,$H$6,0)&amp;"'!$A"&amp;MATCH($H$3,INDIRECT("'"&amp;$R$9&amp;"'!$A:$A"),0)-1),0,(E$7-1)*(MATCH("Website",$B:$B,0)-9)+$A13)&gt;0,OFFSET(INDIRECT("'"&amp;OFFSET($R$8,$H$6,0)&amp;"'!$A"&amp;MATCH($H$3,INDIRECT("'"&amp;$R$9&amp;"'!$A:$A"),0)),0,(E$7-1)*(MATCH("Website",$B:$B,0)-9)+$A13)/OFFSET(INDIRECT("'"&amp;OFFSET($R$8,$H$6,0)&amp;"'!$A"&amp;MATCH($H$3,INDIRECT("'"&amp;$R$9&amp;"'!$A:$A"),0)-1),0,(E$7-1)*(MATCH("Website",$B:$B,0)-9)+$A13)-1,0)</f>
        <v>0</v>
      </c>
      <c r="G13" s="94">
        <f ca="1">OFFSET(INDIRECT("'"&amp;OFFSET($R$8,$H$6,0)&amp;"'!$A"&amp;MATCH($H$3,INDIRECT("'"&amp;$R$9&amp;"'!$A:$A"),0)),0,(G$7-1)*(MATCH("Website",$B:$B,0)-9)+$A13)</f>
        <v>0</v>
      </c>
      <c r="H13" s="19">
        <f ca="1">IF(OFFSET(INDIRECT("'"&amp;OFFSET($R$8,$H$6,0)&amp;"'!$A"&amp;MATCH($H$3,INDIRECT("'"&amp;$R$9&amp;"'!$A:$A"),0)-1),0,(G$7-1)*(MATCH("Website",$B:$B,0)-9)+$A13)&gt;0,OFFSET(INDIRECT("'"&amp;OFFSET($R$8,$H$6,0)&amp;"'!$A"&amp;MATCH($H$3,INDIRECT("'"&amp;$R$9&amp;"'!$A:$A"),0)),0,(G$7-1)*(MATCH("Website",$B:$B,0)-9)+$A13)/OFFSET(INDIRECT("'"&amp;OFFSET($R$8,$H$6,0)&amp;"'!$A"&amp;MATCH($H$3,INDIRECT("'"&amp;$R$9&amp;"'!$A:$A"),0)-1),0,(G$7-1)*(MATCH("Website",$B:$B,0)-9)+$A13)-1,0)</f>
        <v>0</v>
      </c>
      <c r="I13" s="94">
        <f ca="1">OFFSET(INDIRECT("'"&amp;OFFSET($R$8,$H$6,0)&amp;"'!$A"&amp;MATCH($H$3,INDIRECT("'"&amp;$R$9&amp;"'!$A:$A"),0)),0,(I$7-1)*(MATCH("Website",$B:$B,0)-9)+$A13)</f>
        <v>0</v>
      </c>
      <c r="J13" s="19">
        <f ca="1">IF(OFFSET(INDIRECT("'"&amp;OFFSET($R$8,$H$6,0)&amp;"'!$A"&amp;MATCH($H$3,INDIRECT("'"&amp;$R$9&amp;"'!$A:$A"),0)-1),0,(I$7-1)*(MATCH("Website",$B:$B,0)-9)+$A13)&gt;0,OFFSET(INDIRECT("'"&amp;OFFSET($R$8,$H$6,0)&amp;"'!$A"&amp;MATCH($H$3,INDIRECT("'"&amp;$R$9&amp;"'!$A:$A"),0)),0,(I$7-1)*(MATCH("Website",$B:$B,0)-9)+$A13)/OFFSET(INDIRECT("'"&amp;OFFSET($R$8,$H$6,0)&amp;"'!$A"&amp;MATCH($H$3,INDIRECT("'"&amp;$R$9&amp;"'!$A:$A"),0)-1),0,(I$7-1)*(MATCH("Website",$B:$B,0)-9)+$A13)-1,0)</f>
        <v>0</v>
      </c>
      <c r="K13" s="94">
        <f ca="1">OFFSET(INDIRECT("'"&amp;OFFSET($R$8,$H$6,0)&amp;"'!$A"&amp;MATCH($H$3,INDIRECT("'"&amp;$R$9&amp;"'!$A:$A"),0)),0,(K$7-1)*(MATCH("Website",$B:$B,0)-9)+$A13)</f>
        <v>0</v>
      </c>
      <c r="L13" s="19">
        <f ca="1">IF(OFFSET(INDIRECT("'"&amp;OFFSET($R$8,$H$6,0)&amp;"'!$A"&amp;MATCH($H$3,INDIRECT("'"&amp;$R$9&amp;"'!$A:$A"),0)-1),0,(K$7-1)*(MATCH("Website",$B:$B,0)-9)+$A13)&gt;0,OFFSET(INDIRECT("'"&amp;OFFSET($R$8,$H$6,0)&amp;"'!$A"&amp;MATCH($H$3,INDIRECT("'"&amp;$R$9&amp;"'!$A:$A"),0)),0,(K$7-1)*(MATCH("Website",$B:$B,0)-9)+$A13)/OFFSET(INDIRECT("'"&amp;OFFSET($R$8,$H$6,0)&amp;"'!$A"&amp;MATCH($H$3,INDIRECT("'"&amp;$R$9&amp;"'!$A:$A"),0)-1),0,(K$7-1)*(MATCH("Website",$B:$B,0)-9)+$A13)-1,0)</f>
        <v>0</v>
      </c>
      <c r="M13" s="94">
        <f ca="1">OFFSET(INDIRECT("'"&amp;OFFSET($R$8,$H$6,0)&amp;"'!$A"&amp;MATCH($H$3,INDIRECT("'"&amp;$R$9&amp;"'!$A:$A"),0)),0,(M$7-1)*(MATCH("Website",$B:$B,0)-9)+$A13)</f>
        <v>0</v>
      </c>
      <c r="N13" s="20">
        <f ca="1">IF(OFFSET(INDIRECT("'"&amp;OFFSET($R$8,$H$6,0)&amp;"'!$A"&amp;MATCH($H$3,INDIRECT("'"&amp;$R$9&amp;"'!$A:$A"),0)-1),0,(M$7-1)*(MATCH("Website",$B:$B,0)-9)+$A13)&gt;0,OFFSET(INDIRECT("'"&amp;OFFSET($R$8,$H$6,0)&amp;"'!$A"&amp;MATCH($H$3,INDIRECT("'"&amp;$R$9&amp;"'!$A:$A"),0)),0,(M$7-1)*(MATCH("Website",$B:$B,0)-9)+$A13)/OFFSET(INDIRECT("'"&amp;OFFSET($R$8,$H$6,0)&amp;"'!$A"&amp;MATCH($H$3,INDIRECT("'"&amp;$R$9&amp;"'!$A:$A"),0)-1),0,(M$7-1)*(MATCH("Website",$B:$B,0)-9)+$A13)-1,0)</f>
        <v>0</v>
      </c>
      <c r="O13" s="14"/>
    </row>
    <row r="14" spans="1:15" ht="21.75" customHeight="1" thickBot="1">
      <c r="A14" s="17">
        <v>5</v>
      </c>
      <c r="B14" s="21" t="s">
        <v>4</v>
      </c>
      <c r="C14" s="95">
        <f ca="1">OFFSET(INDIRECT("'"&amp;OFFSET($R$8,$H$6,0)&amp;"'!$A"&amp;MATCH($H$3,INDIRECT("'"&amp;$R$9&amp;"'!$A:$A"),0)),0,(C$7-1)*(MATCH("Website",$B:$B,0)-9)+$A14)</f>
        <v>0</v>
      </c>
      <c r="D14" s="22">
        <f ca="1">IF(OFFSET(INDIRECT("'"&amp;OFFSET($R$8,$H$6,0)&amp;"'!$A"&amp;MATCH($H$3,INDIRECT("'"&amp;$R$9&amp;"'!$A:$A"),0)-1),0,(C$7-1)*(MATCH("Website",$B:$B,0)-9)+$A14)&gt;0,OFFSET(INDIRECT("'"&amp;OFFSET($R$8,$H$6,0)&amp;"'!$A"&amp;MATCH($H$3,INDIRECT("'"&amp;$R$9&amp;"'!$A:$A"),0)),0,(C$7-1)*(MATCH("Website",$B:$B,0)-9)+$A14)/OFFSET(INDIRECT("'"&amp;OFFSET($R$8,$H$6,0)&amp;"'!$A"&amp;MATCH($H$3,INDIRECT("'"&amp;$R$9&amp;"'!$A:$A"),0)-1),0,(C$7-1)*(MATCH("Website",$B:$B,0)-9)+$A14)-1,0)</f>
        <v>0</v>
      </c>
      <c r="E14" s="95">
        <f ca="1">OFFSET(INDIRECT("'"&amp;OFFSET($R$8,$H$6,0)&amp;"'!$A"&amp;MATCH($H$3,INDIRECT("'"&amp;$R$9&amp;"'!$A:$A"),0)),0,(E$7-1)*(MATCH("Website",$B:$B,0)-9)+$A14)</f>
        <v>0</v>
      </c>
      <c r="F14" s="22">
        <f ca="1">IF(OFFSET(INDIRECT("'"&amp;OFFSET($R$8,$H$6,0)&amp;"'!$A"&amp;MATCH($H$3,INDIRECT("'"&amp;$R$9&amp;"'!$A:$A"),0)-1),0,(E$7-1)*(MATCH("Website",$B:$B,0)-9)+$A14)&gt;0,OFFSET(INDIRECT("'"&amp;OFFSET($R$8,$H$6,0)&amp;"'!$A"&amp;MATCH($H$3,INDIRECT("'"&amp;$R$9&amp;"'!$A:$A"),0)),0,(E$7-1)*(MATCH("Website",$B:$B,0)-9)+$A14)/OFFSET(INDIRECT("'"&amp;OFFSET($R$8,$H$6,0)&amp;"'!$A"&amp;MATCH($H$3,INDIRECT("'"&amp;$R$9&amp;"'!$A:$A"),0)-1),0,(E$7-1)*(MATCH("Website",$B:$B,0)-9)+$A14)-1,0)</f>
        <v>0</v>
      </c>
      <c r="G14" s="95">
        <f ca="1">OFFSET(INDIRECT("'"&amp;OFFSET($R$8,$H$6,0)&amp;"'!$A"&amp;MATCH($H$3,INDIRECT("'"&amp;$R$9&amp;"'!$A:$A"),0)),0,(G$7-1)*(MATCH("Website",$B:$B,0)-9)+$A14)</f>
        <v>0</v>
      </c>
      <c r="H14" s="22">
        <f ca="1">IF(OFFSET(INDIRECT("'"&amp;OFFSET($R$8,$H$6,0)&amp;"'!$A"&amp;MATCH($H$3,INDIRECT("'"&amp;$R$9&amp;"'!$A:$A"),0)-1),0,(G$7-1)*(MATCH("Website",$B:$B,0)-9)+$A14)&gt;0,OFFSET(INDIRECT("'"&amp;OFFSET($R$8,$H$6,0)&amp;"'!$A"&amp;MATCH($H$3,INDIRECT("'"&amp;$R$9&amp;"'!$A:$A"),0)),0,(G$7-1)*(MATCH("Website",$B:$B,0)-9)+$A14)/OFFSET(INDIRECT("'"&amp;OFFSET($R$8,$H$6,0)&amp;"'!$A"&amp;MATCH($H$3,INDIRECT("'"&amp;$R$9&amp;"'!$A:$A"),0)-1),0,(G$7-1)*(MATCH("Website",$B:$B,0)-9)+$A14)-1,0)</f>
        <v>0</v>
      </c>
      <c r="I14" s="95">
        <f ca="1">OFFSET(INDIRECT("'"&amp;OFFSET($R$8,$H$6,0)&amp;"'!$A"&amp;MATCH($H$3,INDIRECT("'"&amp;$R$9&amp;"'!$A:$A"),0)),0,(I$7-1)*(MATCH("Website",$B:$B,0)-9)+$A14)</f>
        <v>0</v>
      </c>
      <c r="J14" s="22">
        <f ca="1">IF(OFFSET(INDIRECT("'"&amp;OFFSET($R$8,$H$6,0)&amp;"'!$A"&amp;MATCH($H$3,INDIRECT("'"&amp;$R$9&amp;"'!$A:$A"),0)-1),0,(I$7-1)*(MATCH("Website",$B:$B,0)-9)+$A14)&gt;0,OFFSET(INDIRECT("'"&amp;OFFSET($R$8,$H$6,0)&amp;"'!$A"&amp;MATCH($H$3,INDIRECT("'"&amp;$R$9&amp;"'!$A:$A"),0)),0,(I$7-1)*(MATCH("Website",$B:$B,0)-9)+$A14)/OFFSET(INDIRECT("'"&amp;OFFSET($R$8,$H$6,0)&amp;"'!$A"&amp;MATCH($H$3,INDIRECT("'"&amp;$R$9&amp;"'!$A:$A"),0)-1),0,(I$7-1)*(MATCH("Website",$B:$B,0)-9)+$A14)-1,0)</f>
        <v>0</v>
      </c>
      <c r="K14" s="95">
        <f ca="1">OFFSET(INDIRECT("'"&amp;OFFSET($R$8,$H$6,0)&amp;"'!$A"&amp;MATCH($H$3,INDIRECT("'"&amp;$R$9&amp;"'!$A:$A"),0)),0,(K$7-1)*(MATCH("Website",$B:$B,0)-9)+$A14)</f>
        <v>0</v>
      </c>
      <c r="L14" s="22">
        <f ca="1">IF(OFFSET(INDIRECT("'"&amp;OFFSET($R$8,$H$6,0)&amp;"'!$A"&amp;MATCH($H$3,INDIRECT("'"&amp;$R$9&amp;"'!$A:$A"),0)-1),0,(K$7-1)*(MATCH("Website",$B:$B,0)-9)+$A14)&gt;0,OFFSET(INDIRECT("'"&amp;OFFSET($R$8,$H$6,0)&amp;"'!$A"&amp;MATCH($H$3,INDIRECT("'"&amp;$R$9&amp;"'!$A:$A"),0)),0,(K$7-1)*(MATCH("Website",$B:$B,0)-9)+$A14)/OFFSET(INDIRECT("'"&amp;OFFSET($R$8,$H$6,0)&amp;"'!$A"&amp;MATCH($H$3,INDIRECT("'"&amp;$R$9&amp;"'!$A:$A"),0)-1),0,(K$7-1)*(MATCH("Website",$B:$B,0)-9)+$A14)-1,0)</f>
        <v>0</v>
      </c>
      <c r="M14" s="95">
        <f ca="1">OFFSET(INDIRECT("'"&amp;OFFSET($R$8,$H$6,0)&amp;"'!$A"&amp;MATCH($H$3,INDIRECT("'"&amp;$R$9&amp;"'!$A:$A"),0)),0,(M$7-1)*(MATCH("Website",$B:$B,0)-9)+$A14)</f>
        <v>0</v>
      </c>
      <c r="N14" s="23">
        <f ca="1">IF(OFFSET(INDIRECT("'"&amp;OFFSET($R$8,$H$6,0)&amp;"'!$A"&amp;MATCH($H$3,INDIRECT("'"&amp;$R$9&amp;"'!$A:$A"),0)-1),0,(M$7-1)*(MATCH("Website",$B:$B,0)-9)+$A14)&gt;0,OFFSET(INDIRECT("'"&amp;OFFSET($R$8,$H$6,0)&amp;"'!$A"&amp;MATCH($H$3,INDIRECT("'"&amp;$R$9&amp;"'!$A:$A"),0)),0,(M$7-1)*(MATCH("Website",$B:$B,0)-9)+$A14)/OFFSET(INDIRECT("'"&amp;OFFSET($R$8,$H$6,0)&amp;"'!$A"&amp;MATCH($H$3,INDIRECT("'"&amp;$R$9&amp;"'!$A:$A"),0)-1),0,(M$7-1)*(MATCH("Website",$B:$B,0)-9)+$A14)-1,0)</f>
        <v>0</v>
      </c>
      <c r="O14" s="14"/>
    </row>
    <row r="15" spans="1:15" ht="21.75" customHeight="1">
      <c r="A15" s="17"/>
      <c r="B15" s="24"/>
      <c r="C15" s="25"/>
      <c r="D15" s="25"/>
      <c r="E15" s="25"/>
      <c r="F15" s="25"/>
      <c r="G15" s="25"/>
      <c r="H15" s="25"/>
      <c r="I15" s="25"/>
      <c r="J15" s="25"/>
      <c r="K15" s="26"/>
      <c r="L15" s="24"/>
      <c r="M15" s="25"/>
      <c r="N15" s="25"/>
      <c r="O15" s="14"/>
    </row>
    <row r="16" spans="1:15" ht="21.75" customHeight="1">
      <c r="A16" s="12"/>
      <c r="B16" s="27" t="s">
        <v>5</v>
      </c>
      <c r="C16" s="27"/>
      <c r="D16" s="28">
        <v>1</v>
      </c>
      <c r="E16" s="13"/>
      <c r="F16" s="13"/>
      <c r="G16" s="13"/>
      <c r="H16" s="29" t="s">
        <v>6</v>
      </c>
      <c r="I16" s="29"/>
      <c r="J16" s="28">
        <v>1</v>
      </c>
      <c r="K16" s="30"/>
      <c r="L16" s="31" t="s">
        <v>5</v>
      </c>
      <c r="M16" s="28">
        <v>1</v>
      </c>
      <c r="N16" s="13"/>
      <c r="O16" s="14"/>
    </row>
    <row r="17" spans="1:15" ht="21.7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21.7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</row>
    <row r="19" spans="1:15" ht="21.7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21.7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21.7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5" ht="21.7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ht="21.7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1:15" ht="21.7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</row>
    <row r="25" spans="1:15" ht="21.7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  <row r="26" spans="1:15" ht="21.7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</row>
    <row r="27" spans="1:15" ht="21.7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</row>
    <row r="28" spans="1:15" ht="21.7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/>
    </row>
    <row r="29" spans="1:15" ht="21.7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</row>
    <row r="30" spans="1:15" ht="21.75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16"/>
      <c r="M30" s="116"/>
      <c r="N30" s="13"/>
      <c r="O30" s="14"/>
    </row>
    <row r="31" spans="1:15" ht="21.75" customHeight="1" thickBot="1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117"/>
      <c r="M31" s="117"/>
      <c r="N31" s="33"/>
      <c r="O31" s="34"/>
    </row>
    <row r="32" ht="21.75" customHeight="1" thickTop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</sheetData>
  <sheetProtection/>
  <mergeCells count="17">
    <mergeCell ref="L30:M31"/>
    <mergeCell ref="M7:N7"/>
    <mergeCell ref="F3:G3"/>
    <mergeCell ref="H3:I3"/>
    <mergeCell ref="B1:N2"/>
    <mergeCell ref="M8:N8"/>
    <mergeCell ref="B8:B9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K7:L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6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67"/>
  <sheetViews>
    <sheetView showGridLines="0" zoomScale="70" zoomScaleNormal="70" zoomScalePageLayoutView="0" workbookViewId="0" topLeftCell="A1">
      <selection activeCell="D1" sqref="D1:F2"/>
    </sheetView>
  </sheetViews>
  <sheetFormatPr defaultColWidth="18.7109375" defaultRowHeight="15"/>
  <cols>
    <col min="1" max="1" width="6.7109375" style="0" customWidth="1"/>
    <col min="2" max="2" width="18.7109375" style="0" customWidth="1"/>
    <col min="3" max="3" width="36.7109375" style="0" customWidth="1"/>
    <col min="4" max="9" width="18.7109375" style="0" customWidth="1"/>
    <col min="10" max="254" width="9.140625" style="0" customWidth="1"/>
    <col min="255" max="255" width="6.7109375" style="0" customWidth="1"/>
  </cols>
  <sheetData>
    <row r="1" spans="1:10" ht="33" customHeight="1" thickTop="1">
      <c r="A1" s="59"/>
      <c r="B1" s="2"/>
      <c r="C1" s="2"/>
      <c r="D1" s="103" t="s">
        <v>60</v>
      </c>
      <c r="E1" s="103"/>
      <c r="F1" s="103"/>
      <c r="G1" s="60"/>
      <c r="H1" s="129"/>
      <c r="I1" s="2"/>
      <c r="J1" s="4"/>
    </row>
    <row r="2" spans="1:10" ht="33" customHeight="1" thickBot="1">
      <c r="A2" s="32"/>
      <c r="B2" s="36"/>
      <c r="C2" s="36"/>
      <c r="D2" s="104"/>
      <c r="E2" s="104"/>
      <c r="F2" s="104"/>
      <c r="G2" s="61"/>
      <c r="H2" s="130"/>
      <c r="I2" s="36"/>
      <c r="J2" s="37"/>
    </row>
    <row r="3" spans="1:10" ht="21.75" customHeight="1" thickBot="1" thickTop="1">
      <c r="A3" s="12"/>
      <c r="B3" s="62"/>
      <c r="C3" s="62"/>
      <c r="D3" s="13"/>
      <c r="E3" s="13"/>
      <c r="F3" s="13"/>
      <c r="G3" s="13"/>
      <c r="H3" s="13"/>
      <c r="I3" s="13"/>
      <c r="J3" s="14"/>
    </row>
    <row r="4" spans="1:10" ht="21.75" customHeight="1" thickBot="1">
      <c r="A4" s="12"/>
      <c r="B4" s="63"/>
      <c r="C4" s="64" t="s">
        <v>61</v>
      </c>
      <c r="D4" s="79"/>
      <c r="E4" s="13"/>
      <c r="F4" s="13"/>
      <c r="G4" s="13"/>
      <c r="H4" s="13"/>
      <c r="I4" s="13"/>
      <c r="J4" s="14"/>
    </row>
    <row r="5" spans="1:10" ht="21.75" customHeight="1" thickBot="1">
      <c r="A5" s="12"/>
      <c r="B5" s="13"/>
      <c r="C5" s="13"/>
      <c r="D5" s="13"/>
      <c r="E5" s="13"/>
      <c r="F5" s="13"/>
      <c r="G5" s="13"/>
      <c r="H5" s="13"/>
      <c r="I5" s="13"/>
      <c r="J5" s="14"/>
    </row>
    <row r="6" spans="1:10" ht="21.75" customHeight="1" thickBot="1">
      <c r="A6" s="12"/>
      <c r="B6" s="131" t="s">
        <v>62</v>
      </c>
      <c r="C6" s="132" t="s">
        <v>63</v>
      </c>
      <c r="D6" s="133" t="s">
        <v>1</v>
      </c>
      <c r="E6" s="133"/>
      <c r="F6" s="133"/>
      <c r="G6" s="133"/>
      <c r="H6" s="133"/>
      <c r="I6" s="134"/>
      <c r="J6" s="14"/>
    </row>
    <row r="7" spans="1:10" ht="21.75" customHeight="1" thickBot="1">
      <c r="A7" s="12"/>
      <c r="B7" s="131"/>
      <c r="C7" s="132"/>
      <c r="D7" s="65"/>
      <c r="E7" s="65"/>
      <c r="F7" s="65"/>
      <c r="G7" s="65"/>
      <c r="H7" s="65"/>
      <c r="I7" s="66"/>
      <c r="J7" s="14"/>
    </row>
    <row r="8" spans="1:10" s="71" customFormat="1" ht="21.75" customHeight="1">
      <c r="A8" s="72"/>
      <c r="B8" s="135"/>
      <c r="C8" s="73"/>
      <c r="D8" s="74"/>
      <c r="E8" s="74"/>
      <c r="F8" s="74"/>
      <c r="G8" s="74"/>
      <c r="H8" s="74"/>
      <c r="I8" s="75"/>
      <c r="J8" s="76"/>
    </row>
    <row r="9" spans="1:10" s="71" customFormat="1" ht="21.75" customHeight="1">
      <c r="A9" s="72"/>
      <c r="B9" s="126"/>
      <c r="C9" s="73"/>
      <c r="D9" s="74"/>
      <c r="E9" s="74"/>
      <c r="F9" s="74"/>
      <c r="G9" s="74"/>
      <c r="H9" s="74"/>
      <c r="I9" s="75"/>
      <c r="J9" s="76"/>
    </row>
    <row r="10" spans="1:10" s="71" customFormat="1" ht="21.75" customHeight="1">
      <c r="A10" s="72"/>
      <c r="B10" s="126"/>
      <c r="C10" s="73"/>
      <c r="D10" s="74"/>
      <c r="E10" s="74"/>
      <c r="F10" s="74"/>
      <c r="G10" s="74"/>
      <c r="H10" s="74"/>
      <c r="I10" s="75"/>
      <c r="J10" s="76"/>
    </row>
    <row r="11" spans="1:10" s="71" customFormat="1" ht="21.75" customHeight="1">
      <c r="A11" s="72"/>
      <c r="B11" s="126"/>
      <c r="C11" s="77" t="s">
        <v>3</v>
      </c>
      <c r="D11" s="67"/>
      <c r="E11" s="67"/>
      <c r="F11" s="67"/>
      <c r="G11" s="67"/>
      <c r="H11" s="67"/>
      <c r="I11" s="68"/>
      <c r="J11" s="76"/>
    </row>
    <row r="12" spans="1:10" s="71" customFormat="1" ht="21.75" customHeight="1">
      <c r="A12" s="72"/>
      <c r="B12" s="127"/>
      <c r="C12" s="77" t="s">
        <v>4</v>
      </c>
      <c r="D12" s="67"/>
      <c r="E12" s="67"/>
      <c r="F12" s="67"/>
      <c r="G12" s="67"/>
      <c r="H12" s="67"/>
      <c r="I12" s="68"/>
      <c r="J12" s="76"/>
    </row>
    <row r="13" spans="1:10" s="71" customFormat="1" ht="21.75" customHeight="1">
      <c r="A13" s="72"/>
      <c r="B13" s="125"/>
      <c r="C13" s="73"/>
      <c r="D13" s="67"/>
      <c r="E13" s="67"/>
      <c r="F13" s="67"/>
      <c r="G13" s="67"/>
      <c r="H13" s="67"/>
      <c r="I13" s="68"/>
      <c r="J13" s="76"/>
    </row>
    <row r="14" spans="1:10" s="71" customFormat="1" ht="21.75" customHeight="1">
      <c r="A14" s="72"/>
      <c r="B14" s="126"/>
      <c r="C14" s="73"/>
      <c r="D14" s="67"/>
      <c r="E14" s="67"/>
      <c r="F14" s="67"/>
      <c r="G14" s="67"/>
      <c r="H14" s="67"/>
      <c r="I14" s="68"/>
      <c r="J14" s="76"/>
    </row>
    <row r="15" spans="1:10" s="71" customFormat="1" ht="21.75" customHeight="1">
      <c r="A15" s="72"/>
      <c r="B15" s="126"/>
      <c r="C15" s="73"/>
      <c r="D15" s="67"/>
      <c r="E15" s="67"/>
      <c r="F15" s="67"/>
      <c r="G15" s="67"/>
      <c r="H15" s="67"/>
      <c r="I15" s="68"/>
      <c r="J15" s="76"/>
    </row>
    <row r="16" spans="1:10" s="71" customFormat="1" ht="21.75" customHeight="1">
      <c r="A16" s="72"/>
      <c r="B16" s="126"/>
      <c r="C16" s="77" t="s">
        <v>3</v>
      </c>
      <c r="D16" s="67"/>
      <c r="E16" s="67"/>
      <c r="F16" s="67"/>
      <c r="G16" s="67"/>
      <c r="H16" s="67"/>
      <c r="I16" s="68"/>
      <c r="J16" s="76"/>
    </row>
    <row r="17" spans="1:10" s="71" customFormat="1" ht="21.75" customHeight="1">
      <c r="A17" s="72"/>
      <c r="B17" s="127"/>
      <c r="C17" s="77" t="s">
        <v>4</v>
      </c>
      <c r="D17" s="67"/>
      <c r="E17" s="67"/>
      <c r="F17" s="67"/>
      <c r="G17" s="67"/>
      <c r="H17" s="67"/>
      <c r="I17" s="68"/>
      <c r="J17" s="76"/>
    </row>
    <row r="18" spans="1:10" s="71" customFormat="1" ht="21.75" customHeight="1">
      <c r="A18" s="72"/>
      <c r="B18" s="125"/>
      <c r="C18" s="73"/>
      <c r="D18" s="67"/>
      <c r="E18" s="67"/>
      <c r="F18" s="67"/>
      <c r="G18" s="67"/>
      <c r="H18" s="67"/>
      <c r="I18" s="68"/>
      <c r="J18" s="76"/>
    </row>
    <row r="19" spans="1:10" s="71" customFormat="1" ht="21.75" customHeight="1">
      <c r="A19" s="72"/>
      <c r="B19" s="126"/>
      <c r="C19" s="73"/>
      <c r="D19" s="67"/>
      <c r="E19" s="67"/>
      <c r="F19" s="67"/>
      <c r="G19" s="67"/>
      <c r="H19" s="67"/>
      <c r="I19" s="68"/>
      <c r="J19" s="76"/>
    </row>
    <row r="20" spans="1:10" s="71" customFormat="1" ht="21.75" customHeight="1">
      <c r="A20" s="72"/>
      <c r="B20" s="126"/>
      <c r="C20" s="73"/>
      <c r="D20" s="67"/>
      <c r="E20" s="67"/>
      <c r="F20" s="67"/>
      <c r="G20" s="67"/>
      <c r="H20" s="67"/>
      <c r="I20" s="68"/>
      <c r="J20" s="76"/>
    </row>
    <row r="21" spans="1:10" s="71" customFormat="1" ht="21.75" customHeight="1">
      <c r="A21" s="72"/>
      <c r="B21" s="126"/>
      <c r="C21" s="77" t="s">
        <v>3</v>
      </c>
      <c r="D21" s="67"/>
      <c r="E21" s="67"/>
      <c r="F21" s="67"/>
      <c r="G21" s="67"/>
      <c r="H21" s="67"/>
      <c r="I21" s="68"/>
      <c r="J21" s="76"/>
    </row>
    <row r="22" spans="1:10" s="71" customFormat="1" ht="21.75" customHeight="1">
      <c r="A22" s="72"/>
      <c r="B22" s="127"/>
      <c r="C22" s="77" t="s">
        <v>4</v>
      </c>
      <c r="D22" s="67"/>
      <c r="E22" s="67"/>
      <c r="F22" s="67"/>
      <c r="G22" s="67"/>
      <c r="H22" s="67"/>
      <c r="I22" s="68"/>
      <c r="J22" s="76"/>
    </row>
    <row r="23" spans="1:10" s="71" customFormat="1" ht="21.75" customHeight="1">
      <c r="A23" s="72"/>
      <c r="B23" s="125"/>
      <c r="C23" s="73"/>
      <c r="D23" s="74"/>
      <c r="E23" s="74"/>
      <c r="F23" s="74"/>
      <c r="G23" s="74"/>
      <c r="H23" s="74"/>
      <c r="I23" s="75"/>
      <c r="J23" s="76"/>
    </row>
    <row r="24" spans="1:10" s="71" customFormat="1" ht="21.75" customHeight="1">
      <c r="A24" s="72"/>
      <c r="B24" s="126"/>
      <c r="C24" s="73"/>
      <c r="D24" s="67"/>
      <c r="E24" s="67"/>
      <c r="F24" s="67"/>
      <c r="G24" s="67"/>
      <c r="H24" s="67"/>
      <c r="I24" s="68"/>
      <c r="J24" s="76"/>
    </row>
    <row r="25" spans="1:10" s="71" customFormat="1" ht="21.75" customHeight="1">
      <c r="A25" s="72"/>
      <c r="B25" s="126"/>
      <c r="C25" s="73"/>
      <c r="D25" s="67"/>
      <c r="E25" s="67"/>
      <c r="F25" s="67"/>
      <c r="G25" s="67"/>
      <c r="H25" s="67"/>
      <c r="I25" s="68"/>
      <c r="J25" s="76"/>
    </row>
    <row r="26" spans="1:10" s="71" customFormat="1" ht="21.75" customHeight="1">
      <c r="A26" s="72"/>
      <c r="B26" s="126"/>
      <c r="C26" s="77" t="s">
        <v>3</v>
      </c>
      <c r="D26" s="67"/>
      <c r="E26" s="67"/>
      <c r="F26" s="67"/>
      <c r="G26" s="67"/>
      <c r="H26" s="67"/>
      <c r="I26" s="68"/>
      <c r="J26" s="76"/>
    </row>
    <row r="27" spans="1:10" s="71" customFormat="1" ht="21.75" customHeight="1">
      <c r="A27" s="72"/>
      <c r="B27" s="127"/>
      <c r="C27" s="77" t="s">
        <v>4</v>
      </c>
      <c r="D27" s="67"/>
      <c r="E27" s="67"/>
      <c r="F27" s="67"/>
      <c r="G27" s="67"/>
      <c r="H27" s="67"/>
      <c r="I27" s="68"/>
      <c r="J27" s="76"/>
    </row>
    <row r="28" spans="1:10" s="71" customFormat="1" ht="21.75" customHeight="1">
      <c r="A28" s="72"/>
      <c r="B28" s="125"/>
      <c r="C28" s="73"/>
      <c r="D28" s="67"/>
      <c r="E28" s="67"/>
      <c r="F28" s="67"/>
      <c r="G28" s="67"/>
      <c r="H28" s="67"/>
      <c r="I28" s="68"/>
      <c r="J28" s="76"/>
    </row>
    <row r="29" spans="1:10" s="71" customFormat="1" ht="21.75" customHeight="1">
      <c r="A29" s="72"/>
      <c r="B29" s="126"/>
      <c r="C29" s="73"/>
      <c r="D29" s="67"/>
      <c r="E29" s="67"/>
      <c r="F29" s="67"/>
      <c r="G29" s="67"/>
      <c r="H29" s="67"/>
      <c r="I29" s="68"/>
      <c r="J29" s="76"/>
    </row>
    <row r="30" spans="1:10" s="71" customFormat="1" ht="21.75" customHeight="1">
      <c r="A30" s="72"/>
      <c r="B30" s="126"/>
      <c r="C30" s="73"/>
      <c r="D30" s="67"/>
      <c r="E30" s="67"/>
      <c r="F30" s="67"/>
      <c r="G30" s="67"/>
      <c r="H30" s="67"/>
      <c r="I30" s="68"/>
      <c r="J30" s="76"/>
    </row>
    <row r="31" spans="1:10" s="71" customFormat="1" ht="21.75" customHeight="1">
      <c r="A31" s="72"/>
      <c r="B31" s="126"/>
      <c r="C31" s="77" t="s">
        <v>3</v>
      </c>
      <c r="D31" s="67"/>
      <c r="E31" s="67"/>
      <c r="F31" s="67"/>
      <c r="G31" s="67"/>
      <c r="H31" s="67"/>
      <c r="I31" s="68"/>
      <c r="J31" s="76"/>
    </row>
    <row r="32" spans="1:10" s="71" customFormat="1" ht="21.75" customHeight="1">
      <c r="A32" s="72"/>
      <c r="B32" s="127"/>
      <c r="C32" s="77" t="s">
        <v>4</v>
      </c>
      <c r="D32" s="67"/>
      <c r="E32" s="67"/>
      <c r="F32" s="67"/>
      <c r="G32" s="67"/>
      <c r="H32" s="67"/>
      <c r="I32" s="68"/>
      <c r="J32" s="76"/>
    </row>
    <row r="33" spans="1:10" s="71" customFormat="1" ht="21.75" customHeight="1">
      <c r="A33" s="72"/>
      <c r="B33" s="125"/>
      <c r="C33" s="73"/>
      <c r="D33" s="67"/>
      <c r="E33" s="67"/>
      <c r="F33" s="67"/>
      <c r="G33" s="67"/>
      <c r="H33" s="67"/>
      <c r="I33" s="68"/>
      <c r="J33" s="76"/>
    </row>
    <row r="34" spans="1:10" s="71" customFormat="1" ht="21.75" customHeight="1">
      <c r="A34" s="72"/>
      <c r="B34" s="126"/>
      <c r="C34" s="73"/>
      <c r="D34" s="67"/>
      <c r="E34" s="67"/>
      <c r="F34" s="67"/>
      <c r="G34" s="67"/>
      <c r="H34" s="67"/>
      <c r="I34" s="68"/>
      <c r="J34" s="76"/>
    </row>
    <row r="35" spans="1:10" s="71" customFormat="1" ht="21.75" customHeight="1">
      <c r="A35" s="72"/>
      <c r="B35" s="126"/>
      <c r="C35" s="73"/>
      <c r="D35" s="67"/>
      <c r="E35" s="67"/>
      <c r="F35" s="67"/>
      <c r="G35" s="67"/>
      <c r="H35" s="67"/>
      <c r="I35" s="68"/>
      <c r="J35" s="76"/>
    </row>
    <row r="36" spans="1:10" s="71" customFormat="1" ht="21.75" customHeight="1">
      <c r="A36" s="72"/>
      <c r="B36" s="126"/>
      <c r="C36" s="77" t="s">
        <v>3</v>
      </c>
      <c r="D36" s="67"/>
      <c r="E36" s="67"/>
      <c r="F36" s="67"/>
      <c r="G36" s="67"/>
      <c r="H36" s="67"/>
      <c r="I36" s="68"/>
      <c r="J36" s="76"/>
    </row>
    <row r="37" spans="1:10" s="71" customFormat="1" ht="21.75" customHeight="1" thickBot="1">
      <c r="A37" s="72"/>
      <c r="B37" s="128"/>
      <c r="C37" s="78" t="s">
        <v>4</v>
      </c>
      <c r="D37" s="69"/>
      <c r="E37" s="69"/>
      <c r="F37" s="69"/>
      <c r="G37" s="69"/>
      <c r="H37" s="69"/>
      <c r="I37" s="70"/>
      <c r="J37" s="76"/>
    </row>
    <row r="38" spans="1:10" s="71" customFormat="1" ht="21.75" customHeight="1" thickBot="1">
      <c r="A38" s="96">
        <v>41064</v>
      </c>
      <c r="B38" s="33"/>
      <c r="C38" s="33"/>
      <c r="D38" s="33"/>
      <c r="E38" s="33"/>
      <c r="F38" s="33"/>
      <c r="G38" s="33"/>
      <c r="H38" s="33"/>
      <c r="I38" s="33"/>
      <c r="J38" s="34"/>
    </row>
    <row r="39" spans="1:10" s="71" customFormat="1" ht="21.75" customHeight="1" thickTop="1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s="71" customFormat="1" ht="21.75" customHeight="1">
      <c r="A40"/>
      <c r="B40"/>
      <c r="C40"/>
      <c r="D40"/>
      <c r="E40"/>
      <c r="F40"/>
      <c r="G40"/>
      <c r="H40"/>
      <c r="I40"/>
      <c r="J40"/>
    </row>
    <row r="41" spans="1:10" s="71" customFormat="1" ht="21.75" customHeight="1">
      <c r="A41"/>
      <c r="B41"/>
      <c r="C41"/>
      <c r="D41"/>
      <c r="E41"/>
      <c r="F41"/>
      <c r="G41"/>
      <c r="H41"/>
      <c r="I41"/>
      <c r="J41"/>
    </row>
    <row r="42" spans="1:10" s="71" customFormat="1" ht="21.75" customHeight="1">
      <c r="A42"/>
      <c r="B42"/>
      <c r="C42"/>
      <c r="D42"/>
      <c r="E42"/>
      <c r="F42"/>
      <c r="G42"/>
      <c r="H42"/>
      <c r="I42"/>
      <c r="J42"/>
    </row>
    <row r="43" spans="1:10" s="71" customFormat="1" ht="21.75" customHeight="1">
      <c r="A43"/>
      <c r="B43"/>
      <c r="C43"/>
      <c r="D43"/>
      <c r="E43"/>
      <c r="F43"/>
      <c r="G43"/>
      <c r="H43"/>
      <c r="I43"/>
      <c r="J43"/>
    </row>
    <row r="44" spans="1:10" s="71" customFormat="1" ht="21.75" customHeight="1">
      <c r="A44"/>
      <c r="B44"/>
      <c r="C44"/>
      <c r="D44"/>
      <c r="E44"/>
      <c r="F44"/>
      <c r="G44"/>
      <c r="H44"/>
      <c r="I44"/>
      <c r="J44"/>
    </row>
    <row r="45" spans="1:10" s="71" customFormat="1" ht="21.75" customHeight="1">
      <c r="A45"/>
      <c r="B45"/>
      <c r="C45"/>
      <c r="D45"/>
      <c r="E45"/>
      <c r="F45"/>
      <c r="G45"/>
      <c r="H45"/>
      <c r="I45"/>
      <c r="J45"/>
    </row>
    <row r="46" spans="1:10" s="71" customFormat="1" ht="21.75" customHeight="1">
      <c r="A46"/>
      <c r="B46"/>
      <c r="C46"/>
      <c r="D46"/>
      <c r="E46"/>
      <c r="F46"/>
      <c r="G46"/>
      <c r="H46"/>
      <c r="I46"/>
      <c r="J46"/>
    </row>
    <row r="47" spans="1:10" s="71" customFormat="1" ht="21.75" customHeight="1">
      <c r="A47"/>
      <c r="B47"/>
      <c r="C47"/>
      <c r="D47"/>
      <c r="E47"/>
      <c r="F47"/>
      <c r="G47"/>
      <c r="H47"/>
      <c r="I47"/>
      <c r="J47"/>
    </row>
    <row r="48" spans="1:10" s="71" customFormat="1" ht="21.75" customHeight="1">
      <c r="A48"/>
      <c r="B48"/>
      <c r="C48"/>
      <c r="D48"/>
      <c r="E48"/>
      <c r="F48"/>
      <c r="G48"/>
      <c r="H48"/>
      <c r="I48"/>
      <c r="J48"/>
    </row>
    <row r="49" spans="1:10" s="71" customFormat="1" ht="21.75" customHeight="1">
      <c r="A49"/>
      <c r="B49"/>
      <c r="C49"/>
      <c r="D49"/>
      <c r="E49"/>
      <c r="F49"/>
      <c r="G49"/>
      <c r="H49"/>
      <c r="I49"/>
      <c r="J49"/>
    </row>
    <row r="50" spans="1:10" s="71" customFormat="1" ht="21.75" customHeight="1">
      <c r="A50"/>
      <c r="B50"/>
      <c r="C50"/>
      <c r="D50"/>
      <c r="E50"/>
      <c r="F50"/>
      <c r="G50"/>
      <c r="H50"/>
      <c r="I50"/>
      <c r="J50"/>
    </row>
    <row r="51" spans="1:10" s="71" customFormat="1" ht="21.75" customHeight="1">
      <c r="A51"/>
      <c r="B51"/>
      <c r="C51"/>
      <c r="D51"/>
      <c r="E51"/>
      <c r="F51"/>
      <c r="G51"/>
      <c r="H51"/>
      <c r="I51"/>
      <c r="J51"/>
    </row>
    <row r="52" spans="1:10" s="71" customFormat="1" ht="21.75" customHeight="1">
      <c r="A52"/>
      <c r="B52"/>
      <c r="C52"/>
      <c r="D52"/>
      <c r="E52"/>
      <c r="F52"/>
      <c r="G52"/>
      <c r="H52"/>
      <c r="I52"/>
      <c r="J52"/>
    </row>
    <row r="53" spans="1:10" s="71" customFormat="1" ht="21.75" customHeight="1">
      <c r="A53"/>
      <c r="B53"/>
      <c r="C53"/>
      <c r="D53"/>
      <c r="E53"/>
      <c r="F53"/>
      <c r="G53"/>
      <c r="H53"/>
      <c r="I53"/>
      <c r="J53"/>
    </row>
    <row r="54" spans="1:10" s="71" customFormat="1" ht="21.75" customHeight="1">
      <c r="A54"/>
      <c r="B54"/>
      <c r="C54"/>
      <c r="D54"/>
      <c r="E54"/>
      <c r="F54"/>
      <c r="G54"/>
      <c r="H54"/>
      <c r="I54"/>
      <c r="J54"/>
    </row>
    <row r="55" spans="1:10" s="71" customFormat="1" ht="21.75" customHeight="1">
      <c r="A55"/>
      <c r="B55"/>
      <c r="C55"/>
      <c r="D55"/>
      <c r="E55"/>
      <c r="F55"/>
      <c r="G55"/>
      <c r="H55"/>
      <c r="I55"/>
      <c r="J55"/>
    </row>
    <row r="56" spans="1:10" s="71" customFormat="1" ht="21.75" customHeight="1">
      <c r="A56"/>
      <c r="B56"/>
      <c r="C56"/>
      <c r="D56"/>
      <c r="E56"/>
      <c r="F56"/>
      <c r="G56"/>
      <c r="H56"/>
      <c r="I56"/>
      <c r="J56"/>
    </row>
    <row r="57" spans="1:10" s="71" customFormat="1" ht="21.75" customHeight="1">
      <c r="A57"/>
      <c r="B57"/>
      <c r="C57"/>
      <c r="D57"/>
      <c r="E57"/>
      <c r="F57"/>
      <c r="G57"/>
      <c r="H57"/>
      <c r="I57"/>
      <c r="J57"/>
    </row>
    <row r="58" spans="1:10" s="71" customFormat="1" ht="21.75" customHeight="1">
      <c r="A58"/>
      <c r="B58"/>
      <c r="C58"/>
      <c r="D58"/>
      <c r="E58"/>
      <c r="F58"/>
      <c r="G58"/>
      <c r="H58"/>
      <c r="I58"/>
      <c r="J58"/>
    </row>
    <row r="59" spans="1:10" s="71" customFormat="1" ht="21.75" customHeight="1">
      <c r="A59"/>
      <c r="B59"/>
      <c r="C59"/>
      <c r="D59"/>
      <c r="E59"/>
      <c r="F59"/>
      <c r="G59"/>
      <c r="H59"/>
      <c r="I59"/>
      <c r="J59"/>
    </row>
    <row r="60" spans="1:10" s="71" customFormat="1" ht="21.75" customHeight="1">
      <c r="A60"/>
      <c r="B60"/>
      <c r="C60"/>
      <c r="D60"/>
      <c r="E60"/>
      <c r="F60"/>
      <c r="G60"/>
      <c r="H60"/>
      <c r="I60"/>
      <c r="J60"/>
    </row>
    <row r="61" spans="1:10" s="71" customFormat="1" ht="21.75" customHeight="1">
      <c r="A61"/>
      <c r="B61"/>
      <c r="C61"/>
      <c r="D61"/>
      <c r="E61"/>
      <c r="F61"/>
      <c r="G61"/>
      <c r="H61"/>
      <c r="I61"/>
      <c r="J61"/>
    </row>
    <row r="62" spans="1:10" s="71" customFormat="1" ht="21.75" customHeight="1">
      <c r="A62"/>
      <c r="B62"/>
      <c r="C62"/>
      <c r="D62"/>
      <c r="E62"/>
      <c r="F62"/>
      <c r="G62"/>
      <c r="H62"/>
      <c r="I62"/>
      <c r="J62"/>
    </row>
    <row r="63" spans="1:10" s="71" customFormat="1" ht="21.75" customHeight="1">
      <c r="A63"/>
      <c r="B63"/>
      <c r="C63"/>
      <c r="D63"/>
      <c r="E63"/>
      <c r="F63"/>
      <c r="G63"/>
      <c r="H63"/>
      <c r="I63"/>
      <c r="J63"/>
    </row>
    <row r="64" spans="1:10" s="71" customFormat="1" ht="21.75" customHeight="1">
      <c r="A64"/>
      <c r="B64"/>
      <c r="C64"/>
      <c r="D64"/>
      <c r="E64"/>
      <c r="F64"/>
      <c r="G64"/>
      <c r="H64"/>
      <c r="I64"/>
      <c r="J64"/>
    </row>
    <row r="65" spans="1:10" s="71" customFormat="1" ht="21.75" customHeight="1">
      <c r="A65"/>
      <c r="B65"/>
      <c r="C65"/>
      <c r="D65"/>
      <c r="E65"/>
      <c r="F65"/>
      <c r="G65"/>
      <c r="H65"/>
      <c r="I65"/>
      <c r="J65"/>
    </row>
    <row r="66" spans="1:10" s="71" customFormat="1" ht="21.75" customHeight="1">
      <c r="A66"/>
      <c r="B66"/>
      <c r="C66"/>
      <c r="D66"/>
      <c r="E66"/>
      <c r="F66"/>
      <c r="G66"/>
      <c r="H66"/>
      <c r="I66"/>
      <c r="J66"/>
    </row>
    <row r="67" spans="1:10" s="71" customFormat="1" ht="21.75" customHeight="1">
      <c r="A67"/>
      <c r="B67"/>
      <c r="C67"/>
      <c r="D67"/>
      <c r="E67"/>
      <c r="F67"/>
      <c r="G67"/>
      <c r="H67"/>
      <c r="I67"/>
      <c r="J67"/>
    </row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</sheetData>
  <sheetProtection/>
  <mergeCells count="11">
    <mergeCell ref="B23:B27"/>
    <mergeCell ref="B28:B32"/>
    <mergeCell ref="B33:B37"/>
    <mergeCell ref="D1:F2"/>
    <mergeCell ref="H1:H2"/>
    <mergeCell ref="B6:B7"/>
    <mergeCell ref="C6:C7"/>
    <mergeCell ref="D6:I6"/>
    <mergeCell ref="B8:B12"/>
    <mergeCell ref="B13:B17"/>
    <mergeCell ref="B18:B22"/>
  </mergeCells>
  <printOptions/>
  <pageMargins left="0.7" right="0.7" top="0.75" bottom="0.75" header="0.3" footer="0.3"/>
  <pageSetup fitToHeight="1" fitToWidth="1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L3 Analytics</dc:creator>
  <cp:keywords/>
  <dc:description/>
  <cp:lastModifiedBy>Raheel Almas</cp:lastModifiedBy>
  <cp:lastPrinted>2012-04-08T22:00:41Z</cp:lastPrinted>
  <dcterms:created xsi:type="dcterms:W3CDTF">2011-11-01T13:09:47Z</dcterms:created>
  <dcterms:modified xsi:type="dcterms:W3CDTF">2017-09-21T09:35:26Z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iveCommonsLicenseID">
    <vt:lpwstr>standard&amp;commercial=y&amp;derivatives=sa&amp;jurisdiction=</vt:lpwstr>
  </property>
  <property fmtid="{D5CDD505-2E9C-101B-9397-08002B2CF9AE}" pid="3" name="CreativeCommonsLicenseURL">
    <vt:lpwstr>This work is licensed under a </vt:lpwstr>
  </property>
  <property fmtid="{D5CDD505-2E9C-101B-9397-08002B2CF9AE}" pid="4" name="CreativeCommonsLicenseXml">
    <vt:lpwstr>&lt;?xml version="1.0" encoding="utf-8"?&gt;&lt;result&gt;&lt;license-uri&gt;http://creativecommons.org/licenses/by-sa/3.0/&lt;/license-uri&gt;&lt;license-name&gt;Attribution-ShareAlike 3.0 Unported&lt;/license-name&gt;&lt;deprecated&gt;false&lt;/deprecated&gt;&lt;rdf&gt;&lt;rdf:RDF xmlns="http://creativecommon</vt:lpwstr>
  </property>
</Properties>
</file>